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4. NABAVA\2024. NABAVA\2024. Nabava radova_ izmjene krovišta u Zr. Topolovcu\Radovi na izmjeni krovišta amb. Zr. Topolovac\"/>
    </mc:Choice>
  </mc:AlternateContent>
  <xr:revisionPtr revIDLastSave="0" documentId="13_ncr:1_{807ABBB5-2F5F-4BEB-86D2-D9327F473396}" xr6:coauthVersionLast="47" xr6:coauthVersionMax="47" xr10:uidLastSave="{00000000-0000-0000-0000-000000000000}"/>
  <bookViews>
    <workbookView xWindow="2730" yWindow="2730" windowWidth="14400" windowHeight="8670" tabRatio="744" activeTab="1" xr2:uid="{00000000-000D-0000-FFFF-FFFF00000000}"/>
  </bookViews>
  <sheets>
    <sheet name="Naslovnica" sheetId="7" r:id="rId1"/>
    <sheet name="RADOVI" sheetId="5" r:id="rId2"/>
  </sheets>
  <externalReferences>
    <externalReference r:id="rId3"/>
  </externalReferences>
  <definedNames>
    <definedName name="_Hlk108508882" localSheetId="0">Naslovnica!#REF!</definedName>
    <definedName name="_xlnm.Print_Titles" localSheetId="0">Naslovnica!$1:$4</definedName>
    <definedName name="_xlnm.Print_Titles" localSheetId="1">RADOVI!#REF!</definedName>
    <definedName name="_xlnm.Print_Area" localSheetId="0">Naslovnica!$A$1:$F$209</definedName>
    <definedName name="_xlnm.Print_Area" localSheetId="1">RADOVI!$A$1:$F$120</definedName>
  </definedNames>
  <calcPr calcId="181029" iterateCount="1"/>
</workbook>
</file>

<file path=xl/calcChain.xml><?xml version="1.0" encoding="utf-8"?>
<calcChain xmlns="http://schemas.openxmlformats.org/spreadsheetml/2006/main">
  <c r="C15" i="5" l="1"/>
  <c r="D15" i="5"/>
  <c r="E15" i="5"/>
  <c r="F15" i="5"/>
  <c r="F49" i="5" l="1"/>
  <c r="F57" i="5"/>
  <c r="F56" i="5"/>
  <c r="F55" i="5"/>
  <c r="F58" i="5" s="1"/>
  <c r="F71" i="5"/>
  <c r="F69" i="5"/>
  <c r="F67" i="5"/>
  <c r="F65" i="5"/>
  <c r="F63" i="5"/>
  <c r="F72" i="5" l="1"/>
  <c r="F95" i="5" l="1"/>
  <c r="F92" i="5"/>
  <c r="F89" i="5"/>
  <c r="F86" i="5"/>
  <c r="F83" i="5"/>
  <c r="F80" i="5"/>
  <c r="F78" i="5"/>
  <c r="F97" i="5" s="1"/>
  <c r="F108" i="5"/>
  <c r="F107" i="5"/>
  <c r="F46" i="5"/>
  <c r="F43" i="5"/>
  <c r="F40" i="5"/>
  <c r="F37" i="5"/>
  <c r="F34" i="5"/>
  <c r="F31" i="5"/>
  <c r="F28" i="5"/>
  <c r="F25" i="5"/>
  <c r="F22" i="5"/>
  <c r="F109" i="5" l="1"/>
  <c r="F50" i="5"/>
  <c r="F106" i="5" s="1"/>
  <c r="F110" i="5" l="1"/>
  <c r="F111" i="5" s="1"/>
  <c r="F112" i="5" s="1"/>
</calcChain>
</file>

<file path=xl/sharedStrings.xml><?xml version="1.0" encoding="utf-8"?>
<sst xmlns="http://schemas.openxmlformats.org/spreadsheetml/2006/main" count="144" uniqueCount="93">
  <si>
    <t>kom</t>
  </si>
  <si>
    <t>Projektant troškovnika:</t>
  </si>
  <si>
    <t>Marko Večerić dipl. ing. građ.</t>
  </si>
  <si>
    <t>UKUPNO:</t>
  </si>
  <si>
    <t>1.</t>
  </si>
  <si>
    <t>3.</t>
  </si>
  <si>
    <t>Broj stavke</t>
  </si>
  <si>
    <t>Opis stavke</t>
  </si>
  <si>
    <t>Količina</t>
  </si>
  <si>
    <t>2.</t>
  </si>
  <si>
    <t>4.</t>
  </si>
  <si>
    <t>5.</t>
  </si>
  <si>
    <t>6.</t>
  </si>
  <si>
    <t>7.</t>
  </si>
  <si>
    <t>8.</t>
  </si>
  <si>
    <t>GRAĐEVINA:</t>
  </si>
  <si>
    <t>ZAHVAT:</t>
  </si>
  <si>
    <t>LOKACIJA:</t>
  </si>
  <si>
    <t>Za B-projekt:</t>
  </si>
  <si>
    <t>Igor Barberić dipl. ing. građ.</t>
  </si>
  <si>
    <t xml:space="preserve"> </t>
  </si>
  <si>
    <r>
      <t>m</t>
    </r>
    <r>
      <rPr>
        <vertAlign val="superscript"/>
        <sz val="12"/>
        <rFont val="Times New Roman"/>
        <family val="1"/>
        <charset val="238"/>
      </rPr>
      <t>3</t>
    </r>
  </si>
  <si>
    <t>kompl</t>
  </si>
  <si>
    <r>
      <t>INVESTITOR:</t>
    </r>
    <r>
      <rPr>
        <sz val="12"/>
        <rFont val="Times New Roman"/>
        <family val="1"/>
        <charset val="238"/>
      </rPr>
      <t xml:space="preserve"> </t>
    </r>
  </si>
  <si>
    <r>
      <rPr>
        <b/>
        <sz val="10"/>
        <rFont val="Arial Narrow"/>
        <family val="2"/>
        <charset val="238"/>
      </rPr>
      <t>B-PROJEKT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d.o.o</t>
    </r>
    <r>
      <rPr>
        <sz val="10"/>
        <rFont val="Arial Narrow"/>
        <family val="2"/>
        <charset val="238"/>
      </rPr>
      <t xml:space="preserve">. za graditeljstvo, trgovinu i usluge – Bjelovar,  Tr. Markovac, Trojstvena ulica 15,
Ured: Franjevačka kbr. 19, Bjelovar; tel/fax: 043/225-091; mob:098-530-503
</t>
    </r>
  </si>
  <si>
    <t>PRIPREMNI RADOVI</t>
  </si>
  <si>
    <t>armatura</t>
  </si>
  <si>
    <t>beton</t>
  </si>
  <si>
    <t>Pažljiva demontaža linijskog gromobrana. Obračun po m1 uklonjenog gromobrana.</t>
  </si>
  <si>
    <t>m1</t>
  </si>
  <si>
    <t xml:space="preserve">Ponovna montaža skinutog linijskog gromobrana. Obračun po m1 postavljenog gromobrana. U cijeni i eventualni potrošni materijal sa montažu. </t>
  </si>
  <si>
    <t>Uklanjanje postojećih sljemenjaka. U cijeni i odvoz na deponiju udaljenu do 10 km. Obračun po m1.</t>
  </si>
  <si>
    <t>Uklanjanje postojećeg crijepa. U cijeni i odvoz na deponiju udaljenu do 10 km. Obračun po m2 krova.</t>
  </si>
  <si>
    <t>m2</t>
  </si>
  <si>
    <t>Uklanjanje postojećih letvi. Obračun po m2 krova. U cijeni i odvoz na deponiju udaljenu do 10 km.</t>
  </si>
  <si>
    <t>10.</t>
  </si>
  <si>
    <t xml:space="preserve">Uklanjanje opšava dimnjaka. U cijeni i odvoz na deponiju udaljenu do 10 km. </t>
  </si>
  <si>
    <t xml:space="preserve">Uklanjanje limenih opšava i žljebova. U cijeni i odvoz na deponiju udaljenu do 10 km. </t>
  </si>
  <si>
    <t>TESARSKI RADOVI</t>
  </si>
  <si>
    <t xml:space="preserve">Letvanje  krova  za pokrov crijepom. Obračunata je kosa površina krovišta. </t>
  </si>
  <si>
    <r>
      <t>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 </t>
    </r>
  </si>
  <si>
    <t>POKRIVAČKI I LIMARSKI RADOVI</t>
  </si>
  <si>
    <t xml:space="preserve">Pokrivanje krova sljemenjacima prema uputstvu proizvođača. </t>
  </si>
  <si>
    <r>
      <t>m</t>
    </r>
    <r>
      <rPr>
        <vertAlign val="superscript"/>
        <sz val="12"/>
        <rFont val="Times New Roman"/>
        <family val="1"/>
        <charset val="238"/>
      </rPr>
      <t>1</t>
    </r>
    <r>
      <rPr>
        <sz val="12"/>
        <rFont val="Times New Roman"/>
        <family val="1"/>
        <charset val="238"/>
      </rPr>
      <t xml:space="preserve">  </t>
    </r>
  </si>
  <si>
    <t>Izrada, dobava i montaža   žljeba iz pocinčanog bojanog lima 0,55 razvijene širine do 70 cm. U cijenu uključiti nosače i sav materijal i rad za kompletno učvršćenje.</t>
  </si>
  <si>
    <t xml:space="preserve">Izrada, dobava i postava snjegobrana. U cijenu uključiti nosače i sav materijal i rad za kompletno učvršćenje.
</t>
  </si>
  <si>
    <t>PDV:</t>
  </si>
  <si>
    <t>T.D. 95/24.</t>
  </si>
  <si>
    <t>Rujan_2024</t>
  </si>
  <si>
    <t>OPĆE NAPOMENE:</t>
  </si>
  <si>
    <t>Pažljiva demontaža i ponovna montaža antene na krovu nakon završetka radova.</t>
  </si>
  <si>
    <t>9.</t>
  </si>
  <si>
    <t>Pokrivanje krova  glinenim crijepom u boji prema odabiru investitora sa svim tipskim elementima i odzračnicima.</t>
  </si>
  <si>
    <t xml:space="preserve">Dobava i postava rubnih i opšavnih limova (vjetarlajsni) izvedenih iz pocinčanog,čeličog, bojanog lima RŠ do 40cm debljine 0,55mm. 
</t>
  </si>
  <si>
    <r>
      <t xml:space="preserve">Dobava i postava limenog opšava oko dimnjaka iz pocinčanog,čeličog, bojanog lima debljine 0,55mm. U cijenu uključiti nosače i sav materijal i rad za kompletno učvršćenje. </t>
    </r>
    <r>
      <rPr>
        <u/>
        <sz val="12"/>
        <rFont val="Times New Roman"/>
        <family val="1"/>
        <charset val="238"/>
      </rPr>
      <t>Limeni opšav dimnjaka izvesti po cijeloj visini dimnjaka</t>
    </r>
    <r>
      <rPr>
        <sz val="12"/>
        <rFont val="Times New Roman"/>
        <family val="1"/>
        <charset val="238"/>
      </rPr>
      <t xml:space="preserve">
</t>
    </r>
  </si>
  <si>
    <r>
      <t xml:space="preserve">Izrada, dobava i montaža kružnih odvodnih cijevi </t>
    </r>
    <r>
      <rPr>
        <sz val="12"/>
        <rFont val="Calibri"/>
        <family val="2"/>
        <charset val="238"/>
      </rPr>
      <t>Ø</t>
    </r>
    <r>
      <rPr>
        <sz val="12"/>
        <rFont val="Times New Roman"/>
        <family val="1"/>
        <charset val="238"/>
      </rPr>
      <t xml:space="preserve">100 koje služe sa odvodnju oborinske vode sa krovnih ploha,  izrađene iz pocinčanog bojanog lima debljine 0,55 mm. U cijenu uključiti pričvršćivanje cijevi u zid i sve elemente za spajanje na horizontlani žljeb.
</t>
    </r>
  </si>
  <si>
    <r>
      <t>m</t>
    </r>
    <r>
      <rPr>
        <vertAlign val="superscript"/>
        <sz val="12"/>
        <rFont val="Times New Roman"/>
        <family val="1"/>
        <charset val="238"/>
      </rPr>
      <t>1</t>
    </r>
    <r>
      <rPr>
        <sz val="12"/>
        <rFont val="Times New Roman"/>
        <family val="1"/>
        <charset val="238"/>
      </rPr>
      <t xml:space="preserve"> </t>
    </r>
  </si>
  <si>
    <t>m3</t>
  </si>
  <si>
    <t xml:space="preserve">Uklanjanje postojeće oštećene i loše nosive drvene građe (rogovi, grede i kosnici). U cijeni stavke i odvoz uklonjenog materijala na deponiju udaljenu do 10 km. Obračun po m3 uklonjenje drvene građe. U cijeni stavke sva potrebna pridržanja, podupiranja i osiguranja krovišta koja je potrebno provesti da se građa može sigurno ukloniti. </t>
  </si>
  <si>
    <t>Dobava, izrada i montaža krovne konstrukcije iz crnogorice II klase. Obračun po m3 utrošene građe. (U cijeni obračunati eventualnu skelu, sva potrebna pridržanja, vijke i čavle.</t>
  </si>
  <si>
    <r>
      <t>m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  </t>
    </r>
  </si>
  <si>
    <t xml:space="preserve">Oblaganje krovišta daskom izrađenom od crnogorice II klase debljine 2,40 cm. Obračunata je kosa površina krovišta. </t>
  </si>
  <si>
    <t xml:space="preserve">Letvanje  krova kontraletvom za pokrov crijepom. Obračunata je kosa površina krovišta. </t>
  </si>
  <si>
    <t xml:space="preserve">Ugradnja paropropusne vodonepropusne folije  na krovište na dasku. </t>
  </si>
  <si>
    <t>ARMIRANOBETONSKI RADOVI</t>
  </si>
  <si>
    <t>oplata</t>
  </si>
  <si>
    <r>
      <t>m</t>
    </r>
    <r>
      <rPr>
        <vertAlign val="superscript"/>
        <sz val="12"/>
        <rFont val="Times New Roman"/>
        <family val="1"/>
        <charset val="238"/>
      </rPr>
      <t>2</t>
    </r>
  </si>
  <si>
    <t>Betoniranje armiranobetonske obloge u prizemlju  oko građevine debljine 10 cm betonom C25/30 u potrebnoj  oplati. Obračun izvršiti prema stvarnoj količini ugrađenog betona i ugrađene oplate.</t>
  </si>
  <si>
    <t xml:space="preserve">Uklanjanje postojeće betonske obloge oko građevine. U cijeni i odvoz na deponiju udaljenu do 10 km. </t>
  </si>
  <si>
    <t>Jedinična cijena</t>
  </si>
  <si>
    <t>REKAPITULACIJA:</t>
  </si>
  <si>
    <t>Cijena ponude u € bez PDV-a:</t>
  </si>
  <si>
    <t>Ukupna cijena ponude u € sa PDV-om:</t>
  </si>
  <si>
    <t xml:space="preserve">           (žig i potpis ponuditelja)</t>
  </si>
  <si>
    <t>U ___________________, dana_____________2024. godine.</t>
  </si>
  <si>
    <t>Jed. mjere</t>
  </si>
  <si>
    <t>Ukupna cijena</t>
  </si>
  <si>
    <t xml:space="preserve">INVESTITOR: DOM ZDRAVLJA BJELOVARSKO-BILOGORSKE ŽUPANIJE
LOKACIJA: Zrinski Topolovac, Zrinski Topolovac 204
GRAĐEVINA: DOM ZDRAVLJA BBŽ, ZRINSKI TOPOLOVAC
</t>
  </si>
  <si>
    <t>PRIPREMNI RADOVI:</t>
  </si>
  <si>
    <t>TESARSKI RADOVI:</t>
  </si>
  <si>
    <t>POKRIVAČKI I LIMARSKI RADOVI:</t>
  </si>
  <si>
    <t>U jediničnoj cijeni svih stavaka obračunati sve potrebne horizontalne i vertikalne transporte, zaštitu gradilišta, eventualno potrebnu skelu i zaštitne ograde.</t>
  </si>
  <si>
    <t>A)</t>
  </si>
  <si>
    <t>B)</t>
  </si>
  <si>
    <t>C)</t>
  </si>
  <si>
    <t>D)</t>
  </si>
  <si>
    <t>ARMIRANOBETONSKI RADOVI:</t>
  </si>
  <si>
    <t>k.č. br. 28/3; k.o. Zrinski Topolovac 204, Zrinski Topolovac</t>
  </si>
  <si>
    <t>SANACIJA OŠTEĆENJA KROVIŠTA NASTALIH ZBOG OLUJNOG NEVREMENA</t>
  </si>
  <si>
    <t>DOM ZDRAVLJA BBŽ, AMBULANTA U ZRINSKOM TOPOLOVCU</t>
  </si>
  <si>
    <t xml:space="preserve">DOM ZDRAVLJA BJELOVARSKO-BILOGORSKE ŽUPANIJE
Josipa Jelačića 13 C, 43000 Bjelovar, OIB: 01773191483
</t>
  </si>
  <si>
    <t>TROŠKOVNIK I TEHNIČKA SPECIFIKACIJA
ZA IZVOĐENJE RADOVA IZMJENE KROVIŠTA ZGRADE AMBULANTE 
DOMA ZDRAVLJA BBŽ U ZRINSKOM TOPOLOVCU</t>
  </si>
  <si>
    <t>TROŠKOVNIK I TEHNIČKA SPECIFIKACIJA
ZA IZVOĐENJE RADOVA IZMJENE KROVIŠTA ZGRADE AMBULANTE DOMA ZDRAVLJA U ZRINSKOM TOPOLOVCU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</si>
</sst>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&quot;kn&quot;"/>
    <numFmt numFmtId="165" formatCode="_-* #,##0.00\ _k_n_-;\-* #,##0.00\ _k_n_-;_-* \-??\ _k_n_-;_-@_-"/>
    <numFmt numFmtId="166" formatCode="#,##0.00\ [$€-41A]"/>
  </numFmts>
  <fonts count="4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rgb="FFFF0000"/>
      <name val="Tahoma"/>
      <family val="2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8"/>
      <name val="Tahoma"/>
      <family val="2"/>
    </font>
    <font>
      <sz val="10"/>
      <name val="Arial"/>
      <family val="2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Helv"/>
    </font>
    <font>
      <b/>
      <sz val="14"/>
      <name val="Times New Roman"/>
      <family val="1"/>
      <charset val="238"/>
    </font>
    <font>
      <sz val="12"/>
      <name val="Calibri"/>
      <family val="2"/>
      <charset val="238"/>
    </font>
    <font>
      <sz val="10"/>
      <color rgb="FFFF0000"/>
      <name val="Arial"/>
      <charset val="238"/>
    </font>
    <font>
      <sz val="11"/>
      <name val="Calibri"/>
      <family val="2"/>
      <charset val="238"/>
      <scheme val="minor"/>
    </font>
    <font>
      <i/>
      <sz val="8"/>
      <color rgb="FFFF0000"/>
      <name val="Tahoma"/>
      <family val="2"/>
    </font>
    <font>
      <sz val="10"/>
      <color rgb="FFFF0000"/>
      <name val="Tahoma"/>
      <family val="2"/>
    </font>
    <font>
      <sz val="9"/>
      <color rgb="FFFF000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ahoma"/>
      <family val="2"/>
      <charset val="238"/>
    </font>
    <font>
      <u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 applyProtection="0">
      <alignment wrapText="1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0" fontId="22" fillId="0" borderId="0"/>
    <xf numFmtId="0" fontId="3" fillId="0" borderId="0"/>
    <xf numFmtId="44" fontId="21" fillId="0" borderId="0" applyFont="0" applyFill="0" applyBorder="0" applyAlignment="0" applyProtection="0"/>
    <xf numFmtId="0" fontId="22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165" fontId="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5" fillId="0" borderId="0"/>
    <xf numFmtId="0" fontId="1" fillId="0" borderId="0"/>
    <xf numFmtId="0" fontId="3" fillId="0" borderId="0"/>
    <xf numFmtId="0" fontId="1" fillId="0" borderId="0"/>
  </cellStyleXfs>
  <cellXfs count="142">
    <xf numFmtId="0" fontId="0" fillId="0" borderId="0" xfId="0">
      <alignment wrapText="1"/>
    </xf>
    <xf numFmtId="0" fontId="6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>
      <alignment wrapText="1"/>
    </xf>
    <xf numFmtId="49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top" wrapText="1"/>
    </xf>
    <xf numFmtId="0" fontId="5" fillId="0" borderId="0" xfId="0" applyFont="1">
      <alignment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justify" vertical="top" wrapText="1"/>
    </xf>
    <xf numFmtId="0" fontId="18" fillId="0" borderId="11" xfId="0" applyFont="1" applyBorder="1" applyAlignment="1">
      <alignment horizontal="left"/>
    </xf>
    <xf numFmtId="0" fontId="5" fillId="0" borderId="0" xfId="0" applyFont="1" applyAlignment="1"/>
    <xf numFmtId="0" fontId="20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justify" vertical="top"/>
    </xf>
    <xf numFmtId="4" fontId="5" fillId="0" borderId="11" xfId="0" applyNumberFormat="1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/>
    </xf>
    <xf numFmtId="0" fontId="1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9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18" fillId="2" borderId="1" xfId="0" applyFont="1" applyFill="1" applyBorder="1">
      <alignment wrapText="1"/>
    </xf>
    <xf numFmtId="4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wrapText="1"/>
    </xf>
    <xf numFmtId="0" fontId="5" fillId="0" borderId="10" xfId="0" applyFont="1" applyBorder="1">
      <alignment wrapText="1"/>
    </xf>
    <xf numFmtId="0" fontId="6" fillId="0" borderId="0" xfId="0" applyFont="1" applyAlignment="1">
      <alignment horizontal="justify" wrapText="1"/>
    </xf>
    <xf numFmtId="0" fontId="18" fillId="2" borderId="1" xfId="0" applyFont="1" applyFill="1" applyBorder="1" applyAlignment="1">
      <alignment horizontal="justify"/>
    </xf>
    <xf numFmtId="0" fontId="18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18" fillId="2" borderId="1" xfId="0" applyFont="1" applyFill="1" applyBorder="1" applyAlignment="1"/>
    <xf numFmtId="0" fontId="5" fillId="0" borderId="0" xfId="2" applyFont="1" applyAlignment="1">
      <alignment horizontal="left" vertical="top" wrapText="1"/>
    </xf>
    <xf numFmtId="0" fontId="5" fillId="0" borderId="0" xfId="0" applyFont="1" applyAlignment="1">
      <alignment horizontal="justify"/>
    </xf>
    <xf numFmtId="0" fontId="5" fillId="0" borderId="0" xfId="2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4" fontId="5" fillId="0" borderId="0" xfId="2" applyNumberFormat="1" applyFont="1" applyAlignment="1">
      <alignment horizontal="center" vertical="center"/>
    </xf>
    <xf numFmtId="0" fontId="33" fillId="0" borderId="0" xfId="0" applyFont="1" applyAlignment="1"/>
    <xf numFmtId="0" fontId="34" fillId="0" borderId="0" xfId="0" applyFont="1" applyAlignment="1"/>
    <xf numFmtId="0" fontId="18" fillId="0" borderId="0" xfId="0" applyFont="1" applyAlignment="1"/>
    <xf numFmtId="49" fontId="8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5" fillId="0" borderId="0" xfId="0" applyFont="1" applyAlignment="1"/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29" fillId="0" borderId="0" xfId="0" applyFont="1" applyAlignment="1"/>
    <xf numFmtId="49" fontId="20" fillId="0" borderId="0" xfId="0" applyNumberFormat="1" applyFont="1" applyAlignment="1">
      <alignment horizontal="center" vertical="top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vertical="top" wrapText="1"/>
    </xf>
    <xf numFmtId="0" fontId="9" fillId="0" borderId="0" xfId="0" applyFont="1" applyAlignment="1">
      <alignment horizontal="justify"/>
    </xf>
    <xf numFmtId="166" fontId="17" fillId="3" borderId="1" xfId="0" applyNumberFormat="1" applyFont="1" applyFill="1" applyBorder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166" fontId="32" fillId="0" borderId="0" xfId="0" applyNumberFormat="1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5" fillId="0" borderId="0" xfId="2" applyNumberFormat="1" applyFont="1" applyAlignment="1">
      <alignment horizontal="center" vertical="center"/>
    </xf>
    <xf numFmtId="166" fontId="5" fillId="0" borderId="11" xfId="0" applyNumberFormat="1" applyFont="1" applyBorder="1" applyAlignment="1">
      <alignment horizontal="center"/>
    </xf>
    <xf numFmtId="166" fontId="18" fillId="0" borderId="12" xfId="0" applyNumberFormat="1" applyFont="1" applyBorder="1" applyAlignment="1">
      <alignment horizontal="center"/>
    </xf>
    <xf numFmtId="166" fontId="34" fillId="0" borderId="0" xfId="0" applyNumberFormat="1" applyFont="1" applyAlignment="1"/>
    <xf numFmtId="166" fontId="20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6" fontId="23" fillId="0" borderId="13" xfId="0" applyNumberFormat="1" applyFont="1" applyBorder="1" applyAlignment="1">
      <alignment horizontal="center" vertical="top" wrapText="1"/>
    </xf>
    <xf numFmtId="166" fontId="23" fillId="0" borderId="14" xfId="0" applyNumberFormat="1" applyFont="1" applyBorder="1" applyAlignment="1">
      <alignment horizontal="center" vertical="top" wrapText="1"/>
    </xf>
    <xf numFmtId="0" fontId="33" fillId="0" borderId="6" xfId="0" applyFont="1" applyBorder="1" applyAlignment="1"/>
    <xf numFmtId="166" fontId="34" fillId="0" borderId="19" xfId="0" applyNumberFormat="1" applyFont="1" applyBorder="1" applyAlignment="1"/>
    <xf numFmtId="166" fontId="34" fillId="0" borderId="21" xfId="0" applyNumberFormat="1" applyFont="1" applyBorder="1" applyAlignment="1"/>
    <xf numFmtId="166" fontId="34" fillId="0" borderId="16" xfId="0" applyNumberFormat="1" applyFont="1" applyBorder="1" applyAlignment="1"/>
    <xf numFmtId="0" fontId="38" fillId="0" borderId="0" xfId="0" applyFont="1" applyAlignment="1">
      <alignment horizontal="justify" vertical="top" wrapText="1"/>
    </xf>
    <xf numFmtId="166" fontId="23" fillId="0" borderId="0" xfId="0" applyNumberFormat="1" applyFont="1" applyAlignment="1">
      <alignment horizontal="center" vertical="top" wrapText="1"/>
    </xf>
    <xf numFmtId="166" fontId="23" fillId="0" borderId="9" xfId="0" applyNumberFormat="1" applyFont="1" applyBorder="1" applyAlignment="1">
      <alignment horizontal="center" vertical="top" wrapText="1"/>
    </xf>
    <xf numFmtId="0" fontId="18" fillId="0" borderId="6" xfId="0" applyFont="1" applyBorder="1" applyAlignment="1"/>
    <xf numFmtId="0" fontId="5" fillId="0" borderId="0" xfId="0" applyFont="1" applyAlignment="1">
      <alignment vertical="center" wrapText="1"/>
    </xf>
    <xf numFmtId="0" fontId="42" fillId="0" borderId="0" xfId="0" applyFont="1" applyAlignment="1"/>
    <xf numFmtId="0" fontId="43" fillId="0" borderId="0" xfId="0" applyFont="1" applyAlignment="1"/>
    <xf numFmtId="0" fontId="18" fillId="0" borderId="1" xfId="0" applyFont="1" applyBorder="1" applyAlignment="1">
      <alignment horizontal="justify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18" fillId="0" borderId="20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20" fillId="0" borderId="6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41" fillId="0" borderId="0" xfId="0" applyFont="1" applyAlignment="1">
      <alignment horizontal="left" vertical="top" wrapText="1"/>
    </xf>
    <xf numFmtId="166" fontId="23" fillId="0" borderId="1" xfId="0" applyNumberFormat="1" applyFont="1" applyBorder="1" applyAlignment="1">
      <alignment horizontal="center" vertical="top" wrapText="1"/>
    </xf>
    <xf numFmtId="166" fontId="23" fillId="0" borderId="23" xfId="0" applyNumberFormat="1" applyFont="1" applyBorder="1" applyAlignment="1">
      <alignment horizontal="center" vertical="top" wrapText="1"/>
    </xf>
  </cellXfs>
  <cellStyles count="37">
    <cellStyle name="A4 Small 210 x 297 mm" xfId="35" xr:uid="{00000000-0005-0000-0000-000000000000}"/>
    <cellStyle name="Comma 2" xfId="27" xr:uid="{00000000-0005-0000-0000-000001000000}"/>
    <cellStyle name="Comma 3 2 2" xfId="29" xr:uid="{00000000-0005-0000-0000-000002000000}"/>
    <cellStyle name="Excel Built-in Normal" xfId="2" xr:uid="{00000000-0005-0000-0000-000003000000}"/>
    <cellStyle name="Excel Built-in Normal 1" xfId="6" xr:uid="{00000000-0005-0000-0000-000004000000}"/>
    <cellStyle name="Normal 10" xfId="10" xr:uid="{00000000-0005-0000-0000-000005000000}"/>
    <cellStyle name="Normal 100" xfId="4" xr:uid="{00000000-0005-0000-0000-000006000000}"/>
    <cellStyle name="Normal 101" xfId="3" xr:uid="{00000000-0005-0000-0000-000007000000}"/>
    <cellStyle name="Normal 111" xfId="16" xr:uid="{00000000-0005-0000-0000-000008000000}"/>
    <cellStyle name="Normal 120" xfId="5" xr:uid="{00000000-0005-0000-0000-000009000000}"/>
    <cellStyle name="Normal 19 10" xfId="23" xr:uid="{00000000-0005-0000-0000-00000A000000}"/>
    <cellStyle name="Normal 2 10 2" xfId="24" xr:uid="{00000000-0005-0000-0000-00000B000000}"/>
    <cellStyle name="Normal 2 2" xfId="7" xr:uid="{00000000-0005-0000-0000-00000C000000}"/>
    <cellStyle name="Normal 3" xfId="25" xr:uid="{00000000-0005-0000-0000-00000D000000}"/>
    <cellStyle name="Normal 3 2" xfId="22" xr:uid="{00000000-0005-0000-0000-00000E000000}"/>
    <cellStyle name="Normal 3 2 2 3" xfId="26" xr:uid="{00000000-0005-0000-0000-00000F000000}"/>
    <cellStyle name="Normal 3 2 3 3" xfId="30" xr:uid="{00000000-0005-0000-0000-000010000000}"/>
    <cellStyle name="Normal 3 3 2" xfId="8" xr:uid="{00000000-0005-0000-0000-000011000000}"/>
    <cellStyle name="Normal 5" xfId="18" xr:uid="{00000000-0005-0000-0000-000012000000}"/>
    <cellStyle name="Normal 59" xfId="19" xr:uid="{00000000-0005-0000-0000-000013000000}"/>
    <cellStyle name="Normal 6" xfId="9" xr:uid="{00000000-0005-0000-0000-000014000000}"/>
    <cellStyle name="Normal 7" xfId="28" xr:uid="{00000000-0005-0000-0000-000015000000}"/>
    <cellStyle name="Normal_42-2006 Troškovnik Solar" xfId="33" xr:uid="{00000000-0005-0000-0000-000016000000}"/>
    <cellStyle name="Normalno" xfId="0" builtinId="0"/>
    <cellStyle name="Normalno 2" xfId="1" xr:uid="{00000000-0005-0000-0000-000017000000}"/>
    <cellStyle name="Normalno 2 2" xfId="31" xr:uid="{00000000-0005-0000-0000-000018000000}"/>
    <cellStyle name="Normalno 2 3" xfId="17" xr:uid="{00000000-0005-0000-0000-000019000000}"/>
    <cellStyle name="Normalno 3" xfId="36" xr:uid="{00000000-0005-0000-0000-00001A000000}"/>
    <cellStyle name="Normalno 3 2" xfId="14" xr:uid="{00000000-0005-0000-0000-00001B000000}"/>
    <cellStyle name="Normalno 4" xfId="34" xr:uid="{00000000-0005-0000-0000-00001C000000}"/>
    <cellStyle name="Normalno 8" xfId="13" xr:uid="{00000000-0005-0000-0000-00001D000000}"/>
    <cellStyle name="Obično 11" xfId="11" xr:uid="{00000000-0005-0000-0000-00001F000000}"/>
    <cellStyle name="Obično 12" xfId="12" xr:uid="{00000000-0005-0000-0000-000020000000}"/>
    <cellStyle name="Obično 2" xfId="32" xr:uid="{00000000-0005-0000-0000-000021000000}"/>
    <cellStyle name="TableStyleLight1" xfId="20" xr:uid="{00000000-0005-0000-0000-000022000000}"/>
    <cellStyle name="Valuta 2 2" xfId="21" xr:uid="{00000000-0005-0000-0000-000023000000}"/>
    <cellStyle name="Valuta 2 3" xfId="15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3313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49</xdr:row>
      <xdr:rowOff>0</xdr:rowOff>
    </xdr:from>
    <xdr:to>
      <xdr:col>1</xdr:col>
      <xdr:colOff>800100</xdr:colOff>
      <xdr:row>49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49</xdr:row>
      <xdr:rowOff>0</xdr:rowOff>
    </xdr:from>
    <xdr:ext cx="0" cy="1730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39750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49</xdr:row>
      <xdr:rowOff>0</xdr:rowOff>
    </xdr:from>
    <xdr:to>
      <xdr:col>1</xdr:col>
      <xdr:colOff>28575</xdr:colOff>
      <xdr:row>49</xdr:row>
      <xdr:rowOff>9525</xdr:rowOff>
    </xdr:to>
    <xdr:sp macro="" textlink="">
      <xdr:nvSpPr>
        <xdr:cNvPr id="26" name="AutoShape 1" descr="http://kova.hr/images/space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76225" y="13239750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28575</xdr:colOff>
      <xdr:row>49</xdr:row>
      <xdr:rowOff>9525</xdr:rowOff>
    </xdr:to>
    <xdr:sp macro="" textlink="">
      <xdr:nvSpPr>
        <xdr:cNvPr id="27" name="AutoShape 3" descr="http://kova.hr/images/space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76225" y="13239750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28575</xdr:colOff>
      <xdr:row>49</xdr:row>
      <xdr:rowOff>9525</xdr:rowOff>
    </xdr:to>
    <xdr:sp macro="" textlink="">
      <xdr:nvSpPr>
        <xdr:cNvPr id="28" name="AutoShape 6" descr="http://kova.hr/images/space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76225" y="13239750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28575</xdr:colOff>
      <xdr:row>49</xdr:row>
      <xdr:rowOff>9525</xdr:rowOff>
    </xdr:to>
    <xdr:sp macro="" textlink="">
      <xdr:nvSpPr>
        <xdr:cNvPr id="29" name="AutoShape 8" descr="http://kova.hr/images/space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76225" y="13239750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95250</xdr:colOff>
      <xdr:row>50</xdr:row>
      <xdr:rowOff>180975</xdr:rowOff>
    </xdr:from>
    <xdr:to>
      <xdr:col>5</xdr:col>
      <xdr:colOff>571500</xdr:colOff>
      <xdr:row>101</xdr:row>
      <xdr:rowOff>95250</xdr:rowOff>
    </xdr:to>
    <xdr:pic>
      <xdr:nvPicPr>
        <xdr:cNvPr id="30" name="Slika 29" descr="imenovanje marko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1477625"/>
          <a:ext cx="6762750" cy="101155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103</xdr:row>
      <xdr:rowOff>142875</xdr:rowOff>
    </xdr:from>
    <xdr:to>
      <xdr:col>5</xdr:col>
      <xdr:colOff>590550</xdr:colOff>
      <xdr:row>153</xdr:row>
      <xdr:rowOff>30861</xdr:rowOff>
    </xdr:to>
    <xdr:pic>
      <xdr:nvPicPr>
        <xdr:cNvPr id="31" name="Slika 30" descr="REGISTRACIJA FIRME list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22040850"/>
          <a:ext cx="6819900" cy="988923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156</xdr:row>
      <xdr:rowOff>104775</xdr:rowOff>
    </xdr:from>
    <xdr:to>
      <xdr:col>5</xdr:col>
      <xdr:colOff>552450</xdr:colOff>
      <xdr:row>207</xdr:row>
      <xdr:rowOff>116586</xdr:rowOff>
    </xdr:to>
    <xdr:pic>
      <xdr:nvPicPr>
        <xdr:cNvPr id="32" name="Slika 31" descr="REGISTRACIJA FIRME list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8600" y="32442150"/>
          <a:ext cx="6877050" cy="102130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1914525</xdr:colOff>
      <xdr:row>46</xdr:row>
      <xdr:rowOff>153728</xdr:rowOff>
    </xdr:to>
    <xdr:pic>
      <xdr:nvPicPr>
        <xdr:cNvPr id="33" name="Slika 32" descr="potpis marko novi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6700" y="9896475"/>
          <a:ext cx="1914525" cy="753803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45</xdr:row>
      <xdr:rowOff>77810</xdr:rowOff>
    </xdr:from>
    <xdr:to>
      <xdr:col>5</xdr:col>
      <xdr:colOff>318135</xdr:colOff>
      <xdr:row>48</xdr:row>
      <xdr:rowOff>69170</xdr:rowOff>
    </xdr:to>
    <xdr:pic>
      <xdr:nvPicPr>
        <xdr:cNvPr id="34" name="Slika 33" descr="potpis b-projekt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91100" y="10374335"/>
          <a:ext cx="1880235" cy="591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19609</xdr:colOff>
      <xdr:row>113</xdr:row>
      <xdr:rowOff>190499</xdr:rowOff>
    </xdr:from>
    <xdr:to>
      <xdr:col>1</xdr:col>
      <xdr:colOff>1602441</xdr:colOff>
      <xdr:row>116</xdr:row>
      <xdr:rowOff>100852</xdr:rowOff>
    </xdr:to>
    <xdr:pic>
      <xdr:nvPicPr>
        <xdr:cNvPr id="2" name="Slika 1" descr="potpis marko novi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021" y="31723852"/>
          <a:ext cx="1582832" cy="515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2024.%20NABAVA\2024.%20NABAVA\2024.%20Nabava%20radova_%20izmjene%20krovi&#353;ta%20u%20Zr.%20Topolovcu\Radovi%20na%20izmjeni%20krovi&#353;ta%20amb.%20Zr.%20Topolovac\Tro&#353;kovnik%20i%20tehni&#269;ka%20specifikacija.xlsm" TargetMode="External"/><Relationship Id="rId1" Type="http://schemas.openxmlformats.org/officeDocument/2006/relationships/externalLinkPath" Target="Tro&#353;kovnik%20i%20tehni&#269;ka%20specifikacij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đevinsko-obrtn. radovi"/>
      <sheetName val="Opći uvjeti"/>
    </sheetNames>
    <sheetDataSet>
      <sheetData sheetId="0">
        <row r="9">
          <cell r="C9" t="str">
            <v>Jedinica mjere</v>
          </cell>
          <cell r="D9" t="str">
            <v>Količina</v>
          </cell>
          <cell r="E9" t="str">
            <v>Jedinična cijena</v>
          </cell>
          <cell r="F9" t="str">
            <v>Iznos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view="pageLayout" topLeftCell="A22" zoomScaleNormal="100" workbookViewId="0">
      <selection activeCell="B25" sqref="B25:F25"/>
    </sheetView>
  </sheetViews>
  <sheetFormatPr defaultRowHeight="15.75" x14ac:dyDescent="0.25"/>
  <cols>
    <col min="1" max="1" width="3.85546875" style="14" customWidth="1"/>
    <col min="2" max="2" width="39.42578125" style="8" customWidth="1"/>
    <col min="3" max="3" width="15" style="6" customWidth="1"/>
    <col min="4" max="5" width="17.7109375" style="7" customWidth="1"/>
    <col min="6" max="6" width="14.140625" style="6" bestFit="1" customWidth="1"/>
    <col min="7" max="8" width="9.140625" style="1"/>
    <col min="9" max="9" width="50.42578125" style="1" customWidth="1"/>
    <col min="10" max="16384" width="9.140625" style="1"/>
  </cols>
  <sheetData>
    <row r="1" spans="1:7" s="5" customFormat="1" ht="10.5" x14ac:dyDescent="0.15">
      <c r="A1" s="116" t="s">
        <v>24</v>
      </c>
      <c r="B1" s="117"/>
      <c r="C1" s="117"/>
      <c r="D1" s="118"/>
      <c r="E1" s="125" t="s">
        <v>48</v>
      </c>
      <c r="F1" s="126" t="s">
        <v>47</v>
      </c>
    </row>
    <row r="2" spans="1:7" s="5" customFormat="1" ht="10.5" x14ac:dyDescent="0.15">
      <c r="A2" s="119"/>
      <c r="B2" s="120"/>
      <c r="C2" s="120"/>
      <c r="D2" s="121"/>
      <c r="E2" s="125"/>
      <c r="F2" s="126"/>
    </row>
    <row r="3" spans="1:7" s="5" customFormat="1" ht="10.5" x14ac:dyDescent="0.15">
      <c r="A3" s="119"/>
      <c r="B3" s="120"/>
      <c r="C3" s="120"/>
      <c r="D3" s="121"/>
      <c r="E3" s="125"/>
      <c r="F3" s="126"/>
    </row>
    <row r="4" spans="1:7" s="5" customFormat="1" ht="10.5" x14ac:dyDescent="0.15">
      <c r="A4" s="122"/>
      <c r="B4" s="123"/>
      <c r="C4" s="123"/>
      <c r="D4" s="124"/>
      <c r="E4" s="125"/>
      <c r="F4" s="126"/>
    </row>
    <row r="6" spans="1:7" ht="34.5" customHeight="1" x14ac:dyDescent="0.25">
      <c r="B6" s="34" t="s">
        <v>23</v>
      </c>
      <c r="C6" s="114" t="s">
        <v>90</v>
      </c>
      <c r="D6" s="114"/>
      <c r="E6" s="114"/>
      <c r="F6" s="114"/>
    </row>
    <row r="7" spans="1:7" x14ac:dyDescent="0.25">
      <c r="B7" s="32"/>
      <c r="C7" s="31"/>
      <c r="D7" s="32"/>
      <c r="E7" s="32"/>
      <c r="F7" s="30"/>
      <c r="G7" s="15"/>
    </row>
    <row r="8" spans="1:7" ht="33.75" customHeight="1" x14ac:dyDescent="0.25">
      <c r="B8" s="34" t="s">
        <v>15</v>
      </c>
      <c r="C8" s="114" t="s">
        <v>89</v>
      </c>
      <c r="D8" s="114"/>
      <c r="E8" s="114"/>
      <c r="F8" s="114"/>
      <c r="G8" s="15"/>
    </row>
    <row r="9" spans="1:7" x14ac:dyDescent="0.25">
      <c r="B9" s="29"/>
      <c r="C9" s="29"/>
      <c r="D9" s="32"/>
      <c r="E9" s="30"/>
      <c r="F9" s="30"/>
      <c r="G9" s="15"/>
    </row>
    <row r="10" spans="1:7" x14ac:dyDescent="0.25">
      <c r="A10" s="72"/>
      <c r="B10" s="34" t="s">
        <v>17</v>
      </c>
      <c r="C10" s="34" t="s">
        <v>87</v>
      </c>
      <c r="D10" s="26"/>
      <c r="E10" s="26"/>
      <c r="F10" s="30"/>
      <c r="G10" s="15"/>
    </row>
    <row r="11" spans="1:7" x14ac:dyDescent="0.25">
      <c r="A11" s="72"/>
      <c r="B11" s="26"/>
      <c r="C11" s="26"/>
      <c r="D11" s="26"/>
      <c r="E11" s="71"/>
      <c r="F11" s="30"/>
      <c r="G11" s="15"/>
    </row>
    <row r="12" spans="1:7" ht="31.5" customHeight="1" x14ac:dyDescent="0.25">
      <c r="A12" s="72"/>
      <c r="B12" s="34" t="s">
        <v>16</v>
      </c>
      <c r="C12" s="115" t="s">
        <v>88</v>
      </c>
      <c r="D12" s="115"/>
      <c r="E12" s="115"/>
      <c r="F12" s="115"/>
      <c r="G12" s="15"/>
    </row>
    <row r="13" spans="1:7" x14ac:dyDescent="0.25">
      <c r="B13" s="29"/>
      <c r="C13" s="35"/>
      <c r="D13" s="36"/>
      <c r="E13" s="36"/>
      <c r="F13" s="30"/>
      <c r="G13" s="15"/>
    </row>
    <row r="14" spans="1:7" x14ac:dyDescent="0.25">
      <c r="B14" s="29"/>
      <c r="C14" s="35"/>
      <c r="D14" s="36"/>
      <c r="E14" s="36"/>
      <c r="F14" s="30"/>
      <c r="G14" s="15"/>
    </row>
    <row r="15" spans="1:7" x14ac:dyDescent="0.25">
      <c r="B15" s="29"/>
      <c r="C15" s="35"/>
      <c r="D15" s="36"/>
      <c r="E15" s="36"/>
      <c r="F15" s="30"/>
      <c r="G15" s="15"/>
    </row>
    <row r="16" spans="1:7" x14ac:dyDescent="0.25">
      <c r="B16" s="29"/>
      <c r="C16" s="35"/>
      <c r="D16" s="36"/>
      <c r="E16" s="36"/>
      <c r="F16" s="30"/>
      <c r="G16" s="15"/>
    </row>
    <row r="17" spans="1:7" x14ac:dyDescent="0.25">
      <c r="B17" s="29"/>
      <c r="C17" s="35"/>
      <c r="D17" s="36"/>
      <c r="E17" s="36"/>
      <c r="F17" s="30"/>
      <c r="G17" s="15"/>
    </row>
    <row r="18" spans="1:7" x14ac:dyDescent="0.25">
      <c r="B18" s="29"/>
      <c r="C18" s="35"/>
      <c r="D18" s="36"/>
      <c r="E18" s="36"/>
      <c r="F18" s="30"/>
      <c r="G18" s="15"/>
    </row>
    <row r="19" spans="1:7" x14ac:dyDescent="0.25">
      <c r="B19" s="29"/>
      <c r="C19" s="35"/>
      <c r="D19" s="36"/>
      <c r="E19" s="36"/>
      <c r="F19" s="30"/>
      <c r="G19" s="15"/>
    </row>
    <row r="20" spans="1:7" x14ac:dyDescent="0.25">
      <c r="B20" s="18" t="s">
        <v>20</v>
      </c>
      <c r="C20" s="27"/>
      <c r="D20" s="27"/>
      <c r="E20" s="16"/>
      <c r="F20" s="16"/>
      <c r="G20" s="15"/>
    </row>
    <row r="21" spans="1:7" x14ac:dyDescent="0.25">
      <c r="A21" s="72"/>
      <c r="B21" s="73"/>
      <c r="C21" s="2"/>
      <c r="D21" s="2"/>
      <c r="E21" s="74"/>
      <c r="F21" s="74"/>
      <c r="G21" s="15"/>
    </row>
    <row r="22" spans="1:7" x14ac:dyDescent="0.25">
      <c r="A22" s="72"/>
      <c r="B22" s="73"/>
      <c r="C22" s="2"/>
      <c r="D22" s="2"/>
      <c r="E22" s="74"/>
      <c r="F22" s="74"/>
      <c r="G22" s="15"/>
    </row>
    <row r="23" spans="1:7" x14ac:dyDescent="0.25">
      <c r="A23" s="21"/>
      <c r="B23" s="13"/>
      <c r="C23" s="3"/>
      <c r="D23" s="4"/>
      <c r="E23" s="4"/>
      <c r="F23" s="3"/>
    </row>
    <row r="24" spans="1:7" x14ac:dyDescent="0.25">
      <c r="A24" s="21"/>
      <c r="B24" s="13"/>
      <c r="C24" s="3"/>
      <c r="D24" s="4"/>
      <c r="E24" s="4"/>
      <c r="F24" s="3"/>
    </row>
    <row r="25" spans="1:7" ht="67.5" customHeight="1" x14ac:dyDescent="0.25">
      <c r="A25" s="21"/>
      <c r="B25" s="113" t="s">
        <v>91</v>
      </c>
      <c r="C25" s="113"/>
      <c r="D25" s="113"/>
      <c r="E25" s="113"/>
      <c r="F25" s="113"/>
    </row>
    <row r="26" spans="1:7" ht="20.25" x14ac:dyDescent="0.3">
      <c r="A26" s="21"/>
      <c r="B26" s="13"/>
      <c r="C26" s="17"/>
      <c r="D26" s="4"/>
      <c r="E26" s="4"/>
      <c r="F26" s="3"/>
    </row>
    <row r="27" spans="1:7" ht="20.25" x14ac:dyDescent="0.3">
      <c r="A27" s="21"/>
      <c r="B27" s="13"/>
      <c r="C27" s="17"/>
      <c r="D27" s="4"/>
      <c r="E27" s="4"/>
      <c r="F27" s="3"/>
    </row>
    <row r="28" spans="1:7" ht="20.25" x14ac:dyDescent="0.3">
      <c r="A28" s="21"/>
      <c r="B28" s="13"/>
      <c r="C28" s="17"/>
      <c r="D28" s="4"/>
      <c r="E28" s="4"/>
      <c r="F28" s="3"/>
    </row>
    <row r="29" spans="1:7" ht="20.25" x14ac:dyDescent="0.3">
      <c r="A29" s="21"/>
      <c r="B29" s="13"/>
      <c r="C29" s="17"/>
      <c r="D29" s="4"/>
      <c r="E29" s="4"/>
      <c r="F29" s="3"/>
    </row>
    <row r="30" spans="1:7" ht="20.25" x14ac:dyDescent="0.3">
      <c r="A30" s="21"/>
      <c r="B30" s="13"/>
      <c r="C30" s="17"/>
      <c r="D30" s="4"/>
      <c r="E30" s="4"/>
      <c r="F30" s="3"/>
    </row>
    <row r="31" spans="1:7" ht="20.25" x14ac:dyDescent="0.3">
      <c r="A31" s="21"/>
      <c r="B31" s="13"/>
      <c r="C31" s="17"/>
      <c r="D31" s="4"/>
      <c r="E31" s="4"/>
      <c r="F31" s="3"/>
    </row>
    <row r="32" spans="1:7" ht="20.25" x14ac:dyDescent="0.3">
      <c r="A32" s="21"/>
      <c r="B32" s="13"/>
      <c r="C32" s="17"/>
      <c r="D32" s="4"/>
      <c r="E32" s="4"/>
      <c r="F32" s="3"/>
    </row>
    <row r="33" spans="1:6" ht="20.25" x14ac:dyDescent="0.3">
      <c r="A33" s="21"/>
      <c r="B33" s="13"/>
      <c r="C33" s="17"/>
      <c r="D33" s="4"/>
      <c r="E33" s="4"/>
      <c r="F33" s="3"/>
    </row>
    <row r="34" spans="1:6" x14ac:dyDescent="0.25">
      <c r="A34" s="21"/>
      <c r="B34" s="13"/>
      <c r="C34" s="3"/>
      <c r="D34" s="4"/>
      <c r="E34" s="4"/>
      <c r="F34" s="3"/>
    </row>
    <row r="35" spans="1:6" x14ac:dyDescent="0.25">
      <c r="A35" s="21"/>
      <c r="B35" s="13"/>
      <c r="C35" s="3"/>
      <c r="D35" s="4"/>
      <c r="E35" s="4"/>
      <c r="F35" s="3"/>
    </row>
    <row r="36" spans="1:6" x14ac:dyDescent="0.25">
      <c r="A36" s="21"/>
      <c r="B36" s="13"/>
      <c r="C36" s="3"/>
      <c r="D36" s="4"/>
      <c r="E36" s="4"/>
      <c r="F36" s="3"/>
    </row>
    <row r="37" spans="1:6" x14ac:dyDescent="0.25">
      <c r="A37" s="21"/>
      <c r="B37" s="13"/>
      <c r="C37" s="3"/>
      <c r="D37" s="4"/>
      <c r="E37" s="4"/>
      <c r="F37" s="3"/>
    </row>
    <row r="38" spans="1:6" x14ac:dyDescent="0.25">
      <c r="A38" s="21"/>
      <c r="B38" s="13"/>
      <c r="C38" s="3"/>
      <c r="D38" s="4"/>
      <c r="E38" s="4"/>
      <c r="F38" s="3"/>
    </row>
    <row r="39" spans="1:6" x14ac:dyDescent="0.25">
      <c r="A39" s="21"/>
      <c r="B39" s="13"/>
      <c r="C39" s="3"/>
      <c r="D39" s="4"/>
      <c r="E39" s="4"/>
      <c r="F39" s="3"/>
    </row>
    <row r="40" spans="1:6" x14ac:dyDescent="0.25">
      <c r="A40" s="21"/>
      <c r="B40" s="13"/>
      <c r="C40" s="3"/>
      <c r="D40" s="4"/>
      <c r="E40" s="4"/>
      <c r="F40" s="3"/>
    </row>
    <row r="41" spans="1:6" x14ac:dyDescent="0.25">
      <c r="A41" s="21"/>
      <c r="B41" s="13"/>
      <c r="C41" s="3"/>
      <c r="D41" s="4"/>
      <c r="E41" s="4"/>
      <c r="F41" s="3"/>
    </row>
    <row r="42" spans="1:6" x14ac:dyDescent="0.25">
      <c r="A42" s="21"/>
      <c r="B42" s="13" t="s">
        <v>1</v>
      </c>
      <c r="C42" s="3"/>
      <c r="D42" s="4"/>
      <c r="E42" s="4"/>
      <c r="F42" s="3"/>
    </row>
    <row r="43" spans="1:6" x14ac:dyDescent="0.25">
      <c r="A43" s="21"/>
      <c r="B43" s="13" t="s">
        <v>2</v>
      </c>
      <c r="C43" s="3"/>
      <c r="D43" s="4"/>
      <c r="E43" s="4"/>
      <c r="F43" s="3"/>
    </row>
    <row r="44" spans="1:6" x14ac:dyDescent="0.25">
      <c r="A44" s="21"/>
      <c r="B44" s="13"/>
      <c r="C44" s="3"/>
      <c r="D44" s="4"/>
      <c r="E44" s="4" t="s">
        <v>18</v>
      </c>
      <c r="F44" s="3"/>
    </row>
    <row r="45" spans="1:6" x14ac:dyDescent="0.25">
      <c r="A45" s="21"/>
      <c r="B45" s="13"/>
      <c r="C45" s="3"/>
      <c r="D45" s="4"/>
      <c r="E45" s="4" t="s">
        <v>19</v>
      </c>
      <c r="F45" s="3"/>
    </row>
    <row r="46" spans="1:6" x14ac:dyDescent="0.25">
      <c r="A46" s="21"/>
      <c r="B46" s="13"/>
      <c r="C46" s="3"/>
      <c r="D46" s="4"/>
      <c r="E46" s="4"/>
      <c r="F46" s="3"/>
    </row>
    <row r="47" spans="1:6" x14ac:dyDescent="0.25">
      <c r="A47" s="21"/>
      <c r="B47" s="13"/>
      <c r="C47" s="3"/>
      <c r="D47" s="4"/>
      <c r="E47" s="4"/>
      <c r="F47" s="3"/>
    </row>
    <row r="48" spans="1:6" x14ac:dyDescent="0.25">
      <c r="A48" s="21"/>
      <c r="B48" s="13"/>
      <c r="C48" s="3"/>
      <c r="D48" s="4"/>
      <c r="E48" s="4"/>
      <c r="F48" s="3"/>
    </row>
    <row r="49" spans="1:1" x14ac:dyDescent="0.25">
      <c r="A49" s="1"/>
    </row>
  </sheetData>
  <mergeCells count="7">
    <mergeCell ref="B25:F25"/>
    <mergeCell ref="C6:F6"/>
    <mergeCell ref="C12:F12"/>
    <mergeCell ref="C8:F8"/>
    <mergeCell ref="A1:D4"/>
    <mergeCell ref="E1:E4"/>
    <mergeCell ref="F1:F4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9"/>
  <sheetViews>
    <sheetView tabSelected="1" view="pageLayout" topLeftCell="A4" zoomScaleNormal="100" workbookViewId="0">
      <selection activeCell="C15" sqref="C15"/>
    </sheetView>
  </sheetViews>
  <sheetFormatPr defaultColWidth="11.5703125" defaultRowHeight="10.5" x14ac:dyDescent="0.15"/>
  <cols>
    <col min="1" max="1" width="5.7109375" style="9" customWidth="1"/>
    <col min="2" max="2" width="52.85546875" style="12" customWidth="1"/>
    <col min="3" max="3" width="11.140625" style="10" customWidth="1"/>
    <col min="4" max="4" width="12.42578125" style="11" customWidth="1"/>
    <col min="5" max="5" width="14.42578125" style="95" customWidth="1"/>
    <col min="6" max="6" width="18.7109375" style="95" customWidth="1"/>
    <col min="7" max="10" width="11.5703125" style="5"/>
    <col min="11" max="11" width="18.85546875" style="5" customWidth="1"/>
    <col min="12" max="16384" width="11.5703125" style="5"/>
  </cols>
  <sheetData>
    <row r="1" spans="1:6" ht="10.5" customHeight="1" x14ac:dyDescent="0.15">
      <c r="A1" s="116" t="s">
        <v>24</v>
      </c>
      <c r="B1" s="117"/>
      <c r="C1" s="117"/>
      <c r="D1" s="118"/>
      <c r="E1" s="140" t="s">
        <v>48</v>
      </c>
      <c r="F1" s="140" t="s">
        <v>47</v>
      </c>
    </row>
    <row r="2" spans="1:6" ht="10.5" customHeight="1" x14ac:dyDescent="0.15">
      <c r="A2" s="119"/>
      <c r="B2" s="120"/>
      <c r="C2" s="120"/>
      <c r="D2" s="121"/>
      <c r="E2" s="140"/>
      <c r="F2" s="140"/>
    </row>
    <row r="3" spans="1:6" ht="10.5" customHeight="1" x14ac:dyDescent="0.15">
      <c r="A3" s="119"/>
      <c r="B3" s="120"/>
      <c r="C3" s="120"/>
      <c r="D3" s="121"/>
      <c r="E3" s="140"/>
      <c r="F3" s="140"/>
    </row>
    <row r="4" spans="1:6" ht="10.5" customHeight="1" x14ac:dyDescent="0.15">
      <c r="A4" s="119"/>
      <c r="B4" s="120"/>
      <c r="C4" s="120"/>
      <c r="D4" s="121"/>
      <c r="E4" s="141"/>
      <c r="F4" s="141"/>
    </row>
    <row r="5" spans="1:6" ht="10.5" customHeight="1" x14ac:dyDescent="0.15">
      <c r="A5" s="139" t="s">
        <v>77</v>
      </c>
      <c r="B5" s="139"/>
      <c r="C5" s="139"/>
      <c r="D5" s="139"/>
      <c r="E5" s="139"/>
      <c r="F5" s="139"/>
    </row>
    <row r="6" spans="1:6" ht="10.5" customHeight="1" x14ac:dyDescent="0.15">
      <c r="A6" s="139"/>
      <c r="B6" s="139"/>
      <c r="C6" s="139"/>
      <c r="D6" s="139"/>
      <c r="E6" s="139"/>
      <c r="F6" s="139"/>
    </row>
    <row r="7" spans="1:6" ht="33.75" customHeight="1" x14ac:dyDescent="0.15">
      <c r="A7" s="139"/>
      <c r="B7" s="139"/>
      <c r="C7" s="139"/>
      <c r="D7" s="139"/>
      <c r="E7" s="139"/>
      <c r="F7" s="139"/>
    </row>
    <row r="8" spans="1:6" ht="10.5" customHeight="1" x14ac:dyDescent="0.15">
      <c r="A8" s="96"/>
      <c r="B8" s="98"/>
      <c r="C8" s="98"/>
      <c r="D8" s="98"/>
      <c r="E8" s="106"/>
      <c r="F8" s="107"/>
    </row>
    <row r="9" spans="1:6" ht="10.5" customHeight="1" x14ac:dyDescent="0.15">
      <c r="A9" s="96"/>
      <c r="B9" s="133" t="s">
        <v>92</v>
      </c>
      <c r="C9" s="133"/>
      <c r="D9" s="133"/>
      <c r="E9" s="133"/>
      <c r="F9" s="134"/>
    </row>
    <row r="10" spans="1:6" ht="10.5" customHeight="1" x14ac:dyDescent="0.15">
      <c r="A10" s="96"/>
      <c r="B10" s="135"/>
      <c r="C10" s="135"/>
      <c r="D10" s="135"/>
      <c r="E10" s="135"/>
      <c r="F10" s="136"/>
    </row>
    <row r="11" spans="1:6" ht="10.5" customHeight="1" x14ac:dyDescent="0.15">
      <c r="A11" s="96"/>
      <c r="B11" s="135"/>
      <c r="C11" s="135"/>
      <c r="D11" s="135"/>
      <c r="E11" s="135"/>
      <c r="F11" s="136"/>
    </row>
    <row r="12" spans="1:6" ht="10.5" customHeight="1" x14ac:dyDescent="0.15">
      <c r="A12" s="96"/>
      <c r="B12" s="135"/>
      <c r="C12" s="135"/>
      <c r="D12" s="135"/>
      <c r="E12" s="135"/>
      <c r="F12" s="136"/>
    </row>
    <row r="13" spans="1:6" ht="10.5" customHeight="1" x14ac:dyDescent="0.15">
      <c r="A13" s="96"/>
      <c r="B13" s="135"/>
      <c r="C13" s="135"/>
      <c r="D13" s="135"/>
      <c r="E13" s="135"/>
      <c r="F13" s="136"/>
    </row>
    <row r="14" spans="1:6" ht="10.5" customHeight="1" x14ac:dyDescent="0.15">
      <c r="A14" s="96"/>
      <c r="B14" s="97"/>
      <c r="C14" s="97"/>
      <c r="D14" s="97"/>
      <c r="E14" s="99"/>
      <c r="F14" s="100"/>
    </row>
    <row r="15" spans="1:6" s="22" customFormat="1" ht="31.5" x14ac:dyDescent="0.15">
      <c r="A15" s="37" t="s">
        <v>6</v>
      </c>
      <c r="B15" s="38" t="s">
        <v>7</v>
      </c>
      <c r="C15" s="39" t="str">
        <f>'[1]Građevinsko-obrtn. radovi'!C9</f>
        <v>Jedinica mjere</v>
      </c>
      <c r="D15" s="40" t="str">
        <f>'[1]Građevinsko-obrtn. radovi'!D9</f>
        <v>Količina</v>
      </c>
      <c r="E15" s="82" t="str">
        <f>'[1]Građevinsko-obrtn. radovi'!E9</f>
        <v>Jedinična cijena</v>
      </c>
      <c r="F15" s="82" t="str">
        <f>'[1]Građevinsko-obrtn. radovi'!F9</f>
        <v>Iznos</v>
      </c>
    </row>
    <row r="16" spans="1:6" s="22" customFormat="1" ht="18.75" x14ac:dyDescent="0.15">
      <c r="A16" s="41"/>
      <c r="B16" s="42"/>
      <c r="C16" s="43"/>
      <c r="D16" s="43"/>
      <c r="E16" s="84"/>
      <c r="F16" s="83"/>
    </row>
    <row r="17" spans="1:6" ht="14.25" x14ac:dyDescent="0.15">
      <c r="A17" s="44"/>
      <c r="B17" s="75" t="s">
        <v>49</v>
      </c>
      <c r="C17" s="46"/>
      <c r="D17" s="47"/>
      <c r="E17" s="85"/>
      <c r="F17" s="85"/>
    </row>
    <row r="18" spans="1:6" ht="57.75" customHeight="1" x14ac:dyDescent="0.15">
      <c r="A18" s="44"/>
      <c r="B18" s="50" t="s">
        <v>81</v>
      </c>
      <c r="C18" s="46"/>
      <c r="D18" s="47"/>
      <c r="E18" s="85"/>
      <c r="F18" s="85"/>
    </row>
    <row r="19" spans="1:6" ht="12.75" x14ac:dyDescent="0.15">
      <c r="A19" s="44"/>
      <c r="B19" s="45"/>
      <c r="C19" s="46"/>
      <c r="D19" s="47"/>
      <c r="E19" s="85"/>
      <c r="F19" s="85"/>
    </row>
    <row r="20" spans="1:6" ht="15.75" x14ac:dyDescent="0.25">
      <c r="A20" s="34" t="s">
        <v>82</v>
      </c>
      <c r="B20" s="48" t="s">
        <v>25</v>
      </c>
      <c r="C20" s="33" t="s">
        <v>75</v>
      </c>
      <c r="D20" s="49" t="s">
        <v>8</v>
      </c>
      <c r="E20" s="86" t="s">
        <v>69</v>
      </c>
      <c r="F20" s="86" t="s">
        <v>76</v>
      </c>
    </row>
    <row r="21" spans="1:6" ht="31.5" x14ac:dyDescent="0.25">
      <c r="A21" s="23" t="s">
        <v>4</v>
      </c>
      <c r="B21" s="50" t="s">
        <v>28</v>
      </c>
      <c r="C21" s="3"/>
      <c r="D21" s="4"/>
      <c r="E21" s="87"/>
      <c r="F21" s="87"/>
    </row>
    <row r="22" spans="1:6" ht="15.75" x14ac:dyDescent="0.25">
      <c r="A22" s="23"/>
      <c r="B22" s="51"/>
      <c r="C22" s="3" t="s">
        <v>29</v>
      </c>
      <c r="D22" s="4">
        <v>40</v>
      </c>
      <c r="E22" s="87"/>
      <c r="F22" s="87">
        <f>D22*E22</f>
        <v>0</v>
      </c>
    </row>
    <row r="23" spans="1:6" ht="15.75" x14ac:dyDescent="0.25">
      <c r="A23" s="23"/>
      <c r="B23" s="51"/>
      <c r="C23" s="3"/>
      <c r="D23" s="4"/>
      <c r="E23" s="87"/>
      <c r="F23" s="87"/>
    </row>
    <row r="24" spans="1:6" ht="47.25" x14ac:dyDescent="0.25">
      <c r="A24" s="23" t="s">
        <v>9</v>
      </c>
      <c r="B24" s="50" t="s">
        <v>30</v>
      </c>
      <c r="C24" s="3"/>
      <c r="D24" s="4"/>
      <c r="E24" s="87"/>
      <c r="F24" s="87"/>
    </row>
    <row r="25" spans="1:6" ht="15.75" x14ac:dyDescent="0.25">
      <c r="A25" s="23"/>
      <c r="B25" s="51"/>
      <c r="C25" s="3" t="s">
        <v>29</v>
      </c>
      <c r="D25" s="4">
        <v>40</v>
      </c>
      <c r="E25" s="87"/>
      <c r="F25" s="87">
        <f>D25*E25</f>
        <v>0</v>
      </c>
    </row>
    <row r="26" spans="1:6" ht="15.75" x14ac:dyDescent="0.25">
      <c r="A26" s="28"/>
      <c r="B26" s="8"/>
      <c r="C26" s="6"/>
      <c r="D26" s="7"/>
      <c r="E26" s="88"/>
      <c r="F26" s="88"/>
    </row>
    <row r="27" spans="1:6" ht="31.5" x14ac:dyDescent="0.25">
      <c r="A27" s="23" t="s">
        <v>5</v>
      </c>
      <c r="B27" s="52" t="s">
        <v>31</v>
      </c>
      <c r="C27" s="3"/>
      <c r="D27" s="4"/>
      <c r="E27" s="87"/>
      <c r="F27" s="87"/>
    </row>
    <row r="28" spans="1:6" ht="15.75" x14ac:dyDescent="0.25">
      <c r="A28" s="23"/>
      <c r="B28" s="13"/>
      <c r="C28" s="3" t="s">
        <v>29</v>
      </c>
      <c r="D28" s="4">
        <v>13</v>
      </c>
      <c r="E28" s="87"/>
      <c r="F28" s="87">
        <f>D28*E28</f>
        <v>0</v>
      </c>
    </row>
    <row r="29" spans="1:6" ht="15.75" x14ac:dyDescent="0.25">
      <c r="A29" s="28"/>
      <c r="B29" s="8"/>
      <c r="C29" s="6"/>
      <c r="D29" s="7"/>
      <c r="E29" s="88"/>
      <c r="F29" s="88"/>
    </row>
    <row r="30" spans="1:6" ht="31.5" x14ac:dyDescent="0.25">
      <c r="A30" s="23" t="s">
        <v>10</v>
      </c>
      <c r="B30" s="52" t="s">
        <v>32</v>
      </c>
      <c r="C30" s="3"/>
      <c r="D30" s="4"/>
      <c r="E30" s="87"/>
      <c r="F30" s="87"/>
    </row>
    <row r="31" spans="1:6" ht="15.75" x14ac:dyDescent="0.25">
      <c r="A31" s="23"/>
      <c r="B31" s="13"/>
      <c r="C31" s="3" t="s">
        <v>33</v>
      </c>
      <c r="D31" s="4">
        <v>175</v>
      </c>
      <c r="E31" s="87"/>
      <c r="F31" s="87">
        <f>D31*E31</f>
        <v>0</v>
      </c>
    </row>
    <row r="32" spans="1:6" ht="15.75" x14ac:dyDescent="0.25">
      <c r="A32" s="28"/>
      <c r="B32" s="8"/>
      <c r="C32" s="6"/>
      <c r="D32" s="7"/>
      <c r="E32" s="88"/>
      <c r="F32" s="88"/>
    </row>
    <row r="33" spans="1:6" ht="31.5" x14ac:dyDescent="0.25">
      <c r="A33" s="23" t="s">
        <v>11</v>
      </c>
      <c r="B33" s="13" t="s">
        <v>34</v>
      </c>
      <c r="C33" s="3"/>
      <c r="D33" s="4"/>
      <c r="E33" s="87"/>
      <c r="F33" s="87"/>
    </row>
    <row r="34" spans="1:6" ht="15.75" x14ac:dyDescent="0.25">
      <c r="A34" s="23"/>
      <c r="B34" s="13"/>
      <c r="C34" s="3" t="s">
        <v>33</v>
      </c>
      <c r="D34" s="4">
        <v>175</v>
      </c>
      <c r="E34" s="87"/>
      <c r="F34" s="87">
        <f>D34*E34</f>
        <v>0</v>
      </c>
    </row>
    <row r="35" spans="1:6" ht="15.75" x14ac:dyDescent="0.25">
      <c r="A35" s="28"/>
      <c r="B35" s="8"/>
      <c r="C35" s="6"/>
      <c r="D35" s="7"/>
      <c r="E35" s="88"/>
      <c r="F35" s="88"/>
    </row>
    <row r="36" spans="1:6" ht="31.5" x14ac:dyDescent="0.25">
      <c r="A36" s="23" t="s">
        <v>12</v>
      </c>
      <c r="B36" s="13" t="s">
        <v>50</v>
      </c>
      <c r="C36" s="3"/>
      <c r="D36" s="4"/>
      <c r="E36" s="87"/>
      <c r="F36" s="87"/>
    </row>
    <row r="37" spans="1:6" ht="15.75" x14ac:dyDescent="0.25">
      <c r="A37" s="23"/>
      <c r="B37" s="13"/>
      <c r="C37" s="3" t="s">
        <v>22</v>
      </c>
      <c r="D37" s="4">
        <v>1</v>
      </c>
      <c r="E37" s="87"/>
      <c r="F37" s="87">
        <f>D37*E37</f>
        <v>0</v>
      </c>
    </row>
    <row r="38" spans="1:6" ht="15.75" x14ac:dyDescent="0.25">
      <c r="A38" s="28"/>
      <c r="B38" s="8"/>
      <c r="C38" s="6"/>
      <c r="D38" s="7"/>
      <c r="E38" s="88"/>
      <c r="F38" s="88"/>
    </row>
    <row r="39" spans="1:6" ht="31.5" x14ac:dyDescent="0.25">
      <c r="A39" s="23" t="s">
        <v>13</v>
      </c>
      <c r="B39" s="13" t="s">
        <v>36</v>
      </c>
      <c r="C39" s="3"/>
      <c r="D39" s="4"/>
      <c r="E39" s="87"/>
      <c r="F39" s="87"/>
    </row>
    <row r="40" spans="1:6" ht="15.75" x14ac:dyDescent="0.25">
      <c r="A40" s="23"/>
      <c r="B40" s="13"/>
      <c r="C40" s="3" t="s">
        <v>0</v>
      </c>
      <c r="D40" s="4">
        <v>5</v>
      </c>
      <c r="E40" s="87"/>
      <c r="F40" s="87">
        <f>D40*E40</f>
        <v>0</v>
      </c>
    </row>
    <row r="41" spans="1:6" ht="15.75" x14ac:dyDescent="0.25">
      <c r="A41" s="28"/>
      <c r="B41" s="8"/>
      <c r="C41" s="6"/>
      <c r="D41" s="7"/>
      <c r="E41" s="88"/>
      <c r="F41" s="88"/>
    </row>
    <row r="42" spans="1:6" ht="31.5" x14ac:dyDescent="0.25">
      <c r="A42" s="23" t="s">
        <v>14</v>
      </c>
      <c r="B42" s="13" t="s">
        <v>37</v>
      </c>
      <c r="C42" s="3"/>
      <c r="D42" s="7"/>
      <c r="E42" s="87"/>
      <c r="F42" s="87"/>
    </row>
    <row r="43" spans="1:6" ht="15.75" x14ac:dyDescent="0.25">
      <c r="A43" s="23"/>
      <c r="B43" s="13"/>
      <c r="C43" s="3" t="s">
        <v>29</v>
      </c>
      <c r="D43" s="4">
        <v>58</v>
      </c>
      <c r="E43" s="87"/>
      <c r="F43" s="87">
        <f>D43*E43</f>
        <v>0</v>
      </c>
    </row>
    <row r="44" spans="1:6" ht="15.75" x14ac:dyDescent="0.25">
      <c r="A44" s="28"/>
      <c r="B44" s="8"/>
      <c r="C44" s="6"/>
      <c r="D44" s="7"/>
      <c r="E44" s="88"/>
      <c r="F44" s="88"/>
    </row>
    <row r="45" spans="1:6" ht="110.25" x14ac:dyDescent="0.25">
      <c r="A45" s="23" t="s">
        <v>51</v>
      </c>
      <c r="B45" s="109" t="s">
        <v>58</v>
      </c>
      <c r="C45" s="3"/>
      <c r="D45" s="4"/>
      <c r="E45" s="87"/>
      <c r="F45" s="87"/>
    </row>
    <row r="46" spans="1:6" ht="15.75" x14ac:dyDescent="0.25">
      <c r="A46" s="23"/>
      <c r="B46" s="13"/>
      <c r="C46" s="3" t="s">
        <v>57</v>
      </c>
      <c r="D46" s="4">
        <v>1</v>
      </c>
      <c r="E46" s="87"/>
      <c r="F46" s="87">
        <f>D46*E46</f>
        <v>0</v>
      </c>
    </row>
    <row r="47" spans="1:6" ht="15.75" x14ac:dyDescent="0.25">
      <c r="A47" s="23"/>
      <c r="B47" s="13"/>
      <c r="C47" s="3"/>
      <c r="D47" s="4"/>
      <c r="E47" s="87"/>
      <c r="F47" s="87"/>
    </row>
    <row r="48" spans="1:6" ht="31.5" x14ac:dyDescent="0.25">
      <c r="A48" s="23" t="s">
        <v>35</v>
      </c>
      <c r="B48" s="13" t="s">
        <v>68</v>
      </c>
      <c r="C48" s="3"/>
      <c r="D48" s="4"/>
      <c r="E48" s="87"/>
      <c r="F48" s="87"/>
    </row>
    <row r="49" spans="1:6" ht="15.75" x14ac:dyDescent="0.25">
      <c r="A49" s="23"/>
      <c r="B49" s="13"/>
      <c r="C49" s="3" t="s">
        <v>57</v>
      </c>
      <c r="D49" s="4">
        <v>1</v>
      </c>
      <c r="E49" s="87"/>
      <c r="F49" s="87">
        <f>D49*E49</f>
        <v>0</v>
      </c>
    </row>
    <row r="50" spans="1:6" ht="15.75" x14ac:dyDescent="0.25">
      <c r="A50" s="28"/>
      <c r="B50" s="53"/>
      <c r="C50" s="20" t="s">
        <v>3</v>
      </c>
      <c r="D50" s="25"/>
      <c r="E50" s="91"/>
      <c r="F50" s="92">
        <f>SUM(F21:F49)</f>
        <v>0</v>
      </c>
    </row>
    <row r="51" spans="1:6" ht="15.75" x14ac:dyDescent="0.25">
      <c r="A51" s="28"/>
      <c r="B51" s="54"/>
      <c r="C51" s="6"/>
      <c r="D51" s="7"/>
      <c r="E51" s="88"/>
      <c r="F51" s="88"/>
    </row>
    <row r="52" spans="1:6" ht="15.75" x14ac:dyDescent="0.25">
      <c r="A52" s="28"/>
      <c r="B52" s="8"/>
      <c r="C52" s="6"/>
      <c r="D52" s="7"/>
      <c r="E52" s="88"/>
      <c r="F52" s="88"/>
    </row>
    <row r="53" spans="1:6" ht="15.75" x14ac:dyDescent="0.25">
      <c r="A53" s="34" t="s">
        <v>83</v>
      </c>
      <c r="B53" s="112" t="s">
        <v>64</v>
      </c>
      <c r="C53" s="33" t="s">
        <v>75</v>
      </c>
      <c r="D53" s="49" t="s">
        <v>8</v>
      </c>
      <c r="E53" s="86" t="s">
        <v>69</v>
      </c>
      <c r="F53" s="86" t="s">
        <v>76</v>
      </c>
    </row>
    <row r="54" spans="1:6" ht="63" x14ac:dyDescent="0.25">
      <c r="A54" s="23" t="s">
        <v>4</v>
      </c>
      <c r="B54" s="52" t="s">
        <v>67</v>
      </c>
      <c r="C54" s="3"/>
      <c r="D54" s="4"/>
      <c r="E54" s="87"/>
      <c r="F54" s="87"/>
    </row>
    <row r="55" spans="1:6" ht="18.75" x14ac:dyDescent="0.25">
      <c r="A55" s="23"/>
      <c r="B55" s="13" t="s">
        <v>27</v>
      </c>
      <c r="C55" s="3" t="s">
        <v>21</v>
      </c>
      <c r="D55" s="4">
        <v>1</v>
      </c>
      <c r="E55" s="87"/>
      <c r="F55" s="87">
        <f>D55*E55</f>
        <v>0</v>
      </c>
    </row>
    <row r="56" spans="1:6" ht="18.75" x14ac:dyDescent="0.25">
      <c r="A56" s="23"/>
      <c r="B56" s="13" t="s">
        <v>65</v>
      </c>
      <c r="C56" s="3" t="s">
        <v>66</v>
      </c>
      <c r="D56" s="4">
        <v>2</v>
      </c>
      <c r="E56" s="87"/>
      <c r="F56" s="87">
        <f>D56*E56</f>
        <v>0</v>
      </c>
    </row>
    <row r="57" spans="1:6" ht="18.75" x14ac:dyDescent="0.25">
      <c r="A57" s="23"/>
      <c r="B57" s="13" t="s">
        <v>26</v>
      </c>
      <c r="C57" s="3" t="s">
        <v>66</v>
      </c>
      <c r="D57" s="4">
        <v>40</v>
      </c>
      <c r="E57" s="87"/>
      <c r="F57" s="87">
        <f>D57*E57</f>
        <v>0</v>
      </c>
    </row>
    <row r="58" spans="1:6" ht="15.75" x14ac:dyDescent="0.25">
      <c r="A58" s="23"/>
      <c r="B58" s="53"/>
      <c r="C58" s="20" t="s">
        <v>3</v>
      </c>
      <c r="D58" s="25"/>
      <c r="E58" s="91"/>
      <c r="F58" s="92">
        <f>SUM(F55:F57)</f>
        <v>0</v>
      </c>
    </row>
    <row r="59" spans="1:6" ht="15.75" x14ac:dyDescent="0.25">
      <c r="A59" s="28"/>
      <c r="B59" s="8"/>
      <c r="C59" s="57"/>
      <c r="D59" s="7"/>
      <c r="E59" s="88"/>
      <c r="F59" s="89"/>
    </row>
    <row r="60" spans="1:6" ht="15.75" x14ac:dyDescent="0.25">
      <c r="A60" s="28"/>
      <c r="B60" s="8"/>
      <c r="C60" s="57"/>
      <c r="D60" s="7"/>
      <c r="E60" s="88"/>
      <c r="F60" s="89"/>
    </row>
    <row r="61" spans="1:6" s="22" customFormat="1" ht="15.75" x14ac:dyDescent="0.25">
      <c r="A61" s="34" t="s">
        <v>84</v>
      </c>
      <c r="B61" s="58" t="s">
        <v>38</v>
      </c>
      <c r="C61" s="33" t="s">
        <v>75</v>
      </c>
      <c r="D61" s="49" t="s">
        <v>8</v>
      </c>
      <c r="E61" s="86" t="s">
        <v>69</v>
      </c>
      <c r="F61" s="86" t="s">
        <v>76</v>
      </c>
    </row>
    <row r="62" spans="1:6" ht="63" x14ac:dyDescent="0.25">
      <c r="A62" s="23" t="s">
        <v>4</v>
      </c>
      <c r="B62" s="60" t="s">
        <v>59</v>
      </c>
      <c r="C62" s="79"/>
      <c r="D62" s="64"/>
      <c r="E62" s="90"/>
      <c r="F62" s="90"/>
    </row>
    <row r="63" spans="1:6" ht="18.75" x14ac:dyDescent="0.25">
      <c r="A63" s="28"/>
      <c r="B63" s="80"/>
      <c r="C63" s="3" t="s">
        <v>60</v>
      </c>
      <c r="D63" s="64">
        <v>1</v>
      </c>
      <c r="E63" s="90"/>
      <c r="F63" s="90">
        <f>E63*D63</f>
        <v>0</v>
      </c>
    </row>
    <row r="64" spans="1:6" ht="15.75" x14ac:dyDescent="0.25">
      <c r="A64" s="28"/>
      <c r="B64" s="81"/>
      <c r="C64" s="6"/>
      <c r="D64" s="4"/>
      <c r="E64" s="87"/>
      <c r="F64" s="87"/>
    </row>
    <row r="65" spans="1:6" ht="47.25" x14ac:dyDescent="0.25">
      <c r="A65" s="23" t="s">
        <v>9</v>
      </c>
      <c r="B65" s="60" t="s">
        <v>61</v>
      </c>
      <c r="C65" s="63" t="s">
        <v>40</v>
      </c>
      <c r="D65" s="64">
        <v>175</v>
      </c>
      <c r="E65" s="90"/>
      <c r="F65" s="90">
        <f>E65*D65</f>
        <v>0</v>
      </c>
    </row>
    <row r="66" spans="1:6" ht="15.75" x14ac:dyDescent="0.25">
      <c r="A66" s="23"/>
      <c r="B66" s="81"/>
      <c r="C66" s="6"/>
      <c r="D66" s="7"/>
      <c r="E66" s="88"/>
      <c r="F66" s="88"/>
    </row>
    <row r="67" spans="1:6" ht="31.5" x14ac:dyDescent="0.25">
      <c r="A67" s="23" t="s">
        <v>5</v>
      </c>
      <c r="B67" s="60" t="s">
        <v>62</v>
      </c>
      <c r="C67" s="3" t="s">
        <v>40</v>
      </c>
      <c r="D67" s="64">
        <v>175</v>
      </c>
      <c r="E67" s="90"/>
      <c r="F67" s="90">
        <f>E67*D67</f>
        <v>0</v>
      </c>
    </row>
    <row r="68" spans="1:6" ht="15.75" x14ac:dyDescent="0.25">
      <c r="A68" s="23"/>
      <c r="B68" s="59"/>
      <c r="C68" s="79"/>
      <c r="D68" s="64"/>
      <c r="E68" s="90"/>
      <c r="F68" s="90"/>
    </row>
    <row r="69" spans="1:6" ht="31.5" x14ac:dyDescent="0.25">
      <c r="A69" s="23" t="s">
        <v>10</v>
      </c>
      <c r="B69" s="60" t="s">
        <v>39</v>
      </c>
      <c r="C69" s="63" t="s">
        <v>40</v>
      </c>
      <c r="D69" s="64">
        <v>180</v>
      </c>
      <c r="E69" s="90"/>
      <c r="F69" s="90">
        <f>E69*D69</f>
        <v>0</v>
      </c>
    </row>
    <row r="70" spans="1:6" ht="15.75" x14ac:dyDescent="0.25">
      <c r="A70" s="28"/>
      <c r="B70" s="8"/>
      <c r="C70" s="6"/>
      <c r="D70" s="7"/>
      <c r="E70" s="88"/>
      <c r="F70" s="88"/>
    </row>
    <row r="71" spans="1:6" ht="31.5" x14ac:dyDescent="0.25">
      <c r="A71" s="61" t="s">
        <v>11</v>
      </c>
      <c r="B71" s="60" t="s">
        <v>63</v>
      </c>
      <c r="C71" s="63" t="s">
        <v>40</v>
      </c>
      <c r="D71" s="64">
        <v>175</v>
      </c>
      <c r="E71" s="90"/>
      <c r="F71" s="90">
        <f>E71*D71</f>
        <v>0</v>
      </c>
    </row>
    <row r="72" spans="1:6" s="22" customFormat="1" ht="15.75" x14ac:dyDescent="0.25">
      <c r="A72" s="23"/>
      <c r="B72" s="53"/>
      <c r="C72" s="20" t="s">
        <v>3</v>
      </c>
      <c r="D72" s="25"/>
      <c r="E72" s="91"/>
      <c r="F72" s="92">
        <f>SUM(F62:F71)</f>
        <v>0</v>
      </c>
    </row>
    <row r="73" spans="1:6" ht="15.75" x14ac:dyDescent="0.25">
      <c r="A73" s="28"/>
      <c r="B73" s="8"/>
      <c r="C73" s="6"/>
      <c r="D73" s="7"/>
      <c r="E73" s="88"/>
      <c r="F73" s="88"/>
    </row>
    <row r="74" spans="1:6" ht="15.75" x14ac:dyDescent="0.25">
      <c r="A74" s="28"/>
      <c r="B74" s="8"/>
      <c r="C74" s="57"/>
      <c r="D74" s="7"/>
      <c r="E74" s="88"/>
      <c r="F74" s="89"/>
    </row>
    <row r="75" spans="1:6" ht="15.75" x14ac:dyDescent="0.25">
      <c r="A75" s="34" t="s">
        <v>85</v>
      </c>
      <c r="B75" s="55" t="s">
        <v>41</v>
      </c>
      <c r="C75" s="33" t="s">
        <v>75</v>
      </c>
      <c r="D75" s="49" t="s">
        <v>8</v>
      </c>
      <c r="E75" s="86" t="s">
        <v>69</v>
      </c>
      <c r="F75" s="86" t="s">
        <v>76</v>
      </c>
    </row>
    <row r="76" spans="1:6" ht="15.75" x14ac:dyDescent="0.25">
      <c r="A76" s="23"/>
      <c r="B76" s="56"/>
      <c r="C76" s="3"/>
      <c r="D76" s="4"/>
      <c r="E76" s="87"/>
      <c r="F76" s="87"/>
    </row>
    <row r="77" spans="1:6" ht="31.5" x14ac:dyDescent="0.25">
      <c r="A77" s="61" t="s">
        <v>4</v>
      </c>
      <c r="B77" s="62" t="s">
        <v>52</v>
      </c>
      <c r="C77" s="69"/>
      <c r="D77" s="70"/>
      <c r="E77" s="87"/>
      <c r="F77" s="87"/>
    </row>
    <row r="78" spans="1:6" ht="18.75" x14ac:dyDescent="0.25">
      <c r="A78" s="61"/>
      <c r="B78" s="59"/>
      <c r="C78" s="63" t="s">
        <v>40</v>
      </c>
      <c r="D78" s="64">
        <v>180</v>
      </c>
      <c r="E78" s="87"/>
      <c r="F78" s="87">
        <f>D78*E78</f>
        <v>0</v>
      </c>
    </row>
    <row r="79" spans="1:6" ht="31.5" x14ac:dyDescent="0.25">
      <c r="A79" s="61" t="s">
        <v>9</v>
      </c>
      <c r="B79" s="60" t="s">
        <v>42</v>
      </c>
      <c r="C79" s="76"/>
      <c r="D79" s="64"/>
      <c r="E79" s="87"/>
      <c r="F79" s="87"/>
    </row>
    <row r="80" spans="1:6" ht="18.75" x14ac:dyDescent="0.25">
      <c r="A80" s="61"/>
      <c r="B80" s="60"/>
      <c r="C80" s="63" t="s">
        <v>43</v>
      </c>
      <c r="D80" s="64">
        <v>13</v>
      </c>
      <c r="E80" s="87"/>
      <c r="F80" s="87">
        <f>D80*E80</f>
        <v>0</v>
      </c>
    </row>
    <row r="81" spans="1:6" ht="15.75" x14ac:dyDescent="0.25">
      <c r="A81" s="61"/>
      <c r="B81" s="60"/>
      <c r="C81" s="63"/>
      <c r="D81" s="64"/>
      <c r="E81" s="87"/>
      <c r="F81" s="87"/>
    </row>
    <row r="82" spans="1:6" ht="47.25" x14ac:dyDescent="0.25">
      <c r="A82" s="23" t="s">
        <v>5</v>
      </c>
      <c r="B82" s="24" t="s">
        <v>44</v>
      </c>
      <c r="C82" s="3"/>
      <c r="D82" s="4"/>
      <c r="E82" s="87"/>
      <c r="F82" s="87"/>
    </row>
    <row r="83" spans="1:6" ht="18.75" x14ac:dyDescent="0.25">
      <c r="A83" s="23"/>
      <c r="B83" s="13"/>
      <c r="C83" s="3" t="s">
        <v>43</v>
      </c>
      <c r="D83" s="4">
        <v>26</v>
      </c>
      <c r="E83" s="87"/>
      <c r="F83" s="87">
        <f>D83*E83</f>
        <v>0</v>
      </c>
    </row>
    <row r="84" spans="1:6" ht="15.75" x14ac:dyDescent="0.25">
      <c r="A84" s="23"/>
      <c r="B84" s="13"/>
      <c r="C84" s="3"/>
      <c r="D84" s="4"/>
      <c r="E84" s="87"/>
      <c r="F84" s="87"/>
    </row>
    <row r="85" spans="1:6" ht="47.25" x14ac:dyDescent="0.25">
      <c r="A85" s="23" t="s">
        <v>10</v>
      </c>
      <c r="B85" s="19" t="s">
        <v>45</v>
      </c>
      <c r="C85" s="3"/>
      <c r="D85" s="4"/>
      <c r="E85" s="87"/>
      <c r="F85" s="87"/>
    </row>
    <row r="86" spans="1:6" ht="18.75" x14ac:dyDescent="0.25">
      <c r="A86" s="23"/>
      <c r="B86" s="13"/>
      <c r="C86" s="3" t="s">
        <v>43</v>
      </c>
      <c r="D86" s="4">
        <v>26</v>
      </c>
      <c r="E86" s="87"/>
      <c r="F86" s="87">
        <f>D86*E86</f>
        <v>0</v>
      </c>
    </row>
    <row r="87" spans="1:6" ht="15.75" x14ac:dyDescent="0.25">
      <c r="A87" s="28"/>
      <c r="B87" s="8"/>
      <c r="C87" s="6"/>
      <c r="D87" s="7"/>
      <c r="E87" s="88"/>
      <c r="F87" s="88"/>
    </row>
    <row r="88" spans="1:6" ht="94.5" x14ac:dyDescent="0.25">
      <c r="A88" s="23" t="s">
        <v>11</v>
      </c>
      <c r="B88" s="19" t="s">
        <v>54</v>
      </c>
      <c r="C88" s="3"/>
      <c r="D88" s="4"/>
      <c r="E88" s="87"/>
      <c r="F88" s="87"/>
    </row>
    <row r="89" spans="1:6" ht="15.75" x14ac:dyDescent="0.25">
      <c r="A89" s="23"/>
      <c r="B89" s="13"/>
      <c r="C89" s="3" t="s">
        <v>0</v>
      </c>
      <c r="D89" s="4">
        <v>5</v>
      </c>
      <c r="E89" s="87"/>
      <c r="F89" s="87">
        <f>D89*E89</f>
        <v>0</v>
      </c>
    </row>
    <row r="90" spans="1:6" ht="15.75" x14ac:dyDescent="0.25">
      <c r="A90" s="23"/>
      <c r="B90" s="13"/>
      <c r="C90" s="3"/>
      <c r="D90" s="4"/>
      <c r="E90" s="87"/>
      <c r="F90" s="87"/>
    </row>
    <row r="91" spans="1:6" ht="63" x14ac:dyDescent="0.25">
      <c r="A91" s="23" t="s">
        <v>12</v>
      </c>
      <c r="B91" s="19" t="s">
        <v>53</v>
      </c>
      <c r="C91" s="3"/>
      <c r="D91" s="4"/>
      <c r="E91" s="87"/>
      <c r="F91" s="87"/>
    </row>
    <row r="92" spans="1:6" ht="18.75" x14ac:dyDescent="0.25">
      <c r="A92" s="23"/>
      <c r="B92" s="13"/>
      <c r="C92" s="3" t="s">
        <v>43</v>
      </c>
      <c r="D92" s="4">
        <v>32</v>
      </c>
      <c r="E92" s="87"/>
      <c r="F92" s="87">
        <f>D92*E92</f>
        <v>0</v>
      </c>
    </row>
    <row r="93" spans="1:6" ht="15.75" x14ac:dyDescent="0.25">
      <c r="A93" s="28"/>
      <c r="B93" s="8"/>
      <c r="C93" s="6"/>
      <c r="D93" s="7"/>
      <c r="E93" s="88"/>
      <c r="F93" s="88"/>
    </row>
    <row r="94" spans="1:6" ht="94.5" x14ac:dyDescent="0.25">
      <c r="A94" s="23" t="s">
        <v>13</v>
      </c>
      <c r="B94" s="19" t="s">
        <v>55</v>
      </c>
      <c r="C94" s="3"/>
      <c r="D94" s="4"/>
      <c r="E94" s="87"/>
      <c r="F94" s="87"/>
    </row>
    <row r="95" spans="1:6" ht="18.75" x14ac:dyDescent="0.25">
      <c r="A95" s="23"/>
      <c r="B95" s="13"/>
      <c r="C95" s="3" t="s">
        <v>56</v>
      </c>
      <c r="D95" s="4">
        <v>6</v>
      </c>
      <c r="E95" s="87"/>
      <c r="F95" s="87">
        <f>D95*E95</f>
        <v>0</v>
      </c>
    </row>
    <row r="96" spans="1:6" ht="15.75" x14ac:dyDescent="0.25">
      <c r="A96" s="23"/>
      <c r="B96" s="13"/>
      <c r="C96" s="3"/>
      <c r="D96" s="4"/>
      <c r="E96" s="87"/>
      <c r="F96" s="87"/>
    </row>
    <row r="97" spans="1:6" ht="15.75" x14ac:dyDescent="0.25">
      <c r="A97" s="23"/>
      <c r="B97" s="53"/>
      <c r="C97" s="20" t="s">
        <v>3</v>
      </c>
      <c r="D97" s="25"/>
      <c r="E97" s="91"/>
      <c r="F97" s="92">
        <f>SUM(F78:F96)</f>
        <v>0</v>
      </c>
    </row>
    <row r="98" spans="1:6" ht="15.75" x14ac:dyDescent="0.25">
      <c r="A98" s="28"/>
      <c r="B98" s="8"/>
      <c r="C98" s="57"/>
      <c r="D98" s="7"/>
      <c r="E98" s="88"/>
      <c r="F98" s="89"/>
    </row>
    <row r="99" spans="1:6" ht="15.75" x14ac:dyDescent="0.25">
      <c r="A99" s="28"/>
      <c r="B99" s="8"/>
      <c r="C99" s="57"/>
      <c r="D99" s="7"/>
      <c r="E99" s="88"/>
      <c r="F99" s="89"/>
    </row>
    <row r="100" spans="1:6" ht="15.75" x14ac:dyDescent="0.25">
      <c r="A100" s="28"/>
      <c r="B100" s="8"/>
      <c r="C100" s="57"/>
      <c r="D100" s="7"/>
      <c r="E100" s="88"/>
      <c r="F100" s="89"/>
    </row>
    <row r="101" spans="1:6" ht="15.75" x14ac:dyDescent="0.25">
      <c r="A101" s="28"/>
      <c r="B101" s="8"/>
      <c r="C101" s="57"/>
      <c r="D101" s="7"/>
      <c r="E101" s="88"/>
      <c r="F101" s="89"/>
    </row>
    <row r="102" spans="1:6" ht="15.75" x14ac:dyDescent="0.25">
      <c r="A102" s="28"/>
      <c r="B102" s="8"/>
      <c r="C102" s="57"/>
      <c r="D102" s="7"/>
      <c r="E102" s="88"/>
      <c r="F102" s="89"/>
    </row>
    <row r="103" spans="1:6" ht="15.75" x14ac:dyDescent="0.25">
      <c r="A103" s="28"/>
      <c r="B103" s="8"/>
      <c r="C103" s="57"/>
      <c r="D103" s="7"/>
      <c r="E103" s="88"/>
      <c r="F103" s="89"/>
    </row>
    <row r="104" spans="1:6" ht="15.75" x14ac:dyDescent="0.25">
      <c r="A104" s="15"/>
      <c r="B104" s="108" t="s">
        <v>70</v>
      </c>
      <c r="C104" s="66"/>
      <c r="D104" s="66"/>
      <c r="E104" s="93"/>
      <c r="F104" s="93"/>
    </row>
    <row r="105" spans="1:6" ht="15" x14ac:dyDescent="0.25">
      <c r="A105" s="15"/>
      <c r="B105" s="65"/>
      <c r="C105" s="66"/>
      <c r="D105" s="66"/>
      <c r="E105" s="93"/>
      <c r="F105" s="93"/>
    </row>
    <row r="106" spans="1:6" ht="15" x14ac:dyDescent="0.25">
      <c r="A106" s="111" t="s">
        <v>82</v>
      </c>
      <c r="B106" s="65" t="s">
        <v>78</v>
      </c>
      <c r="C106" s="22"/>
      <c r="D106" s="66"/>
      <c r="E106" s="93"/>
      <c r="F106" s="93">
        <f>F50</f>
        <v>0</v>
      </c>
    </row>
    <row r="107" spans="1:6" ht="15.75" x14ac:dyDescent="0.25">
      <c r="A107" s="110" t="s">
        <v>83</v>
      </c>
      <c r="B107" s="65" t="s">
        <v>86</v>
      </c>
      <c r="C107" s="22"/>
      <c r="D107" s="66"/>
      <c r="E107" s="93"/>
      <c r="F107" s="93">
        <f>F58</f>
        <v>0</v>
      </c>
    </row>
    <row r="108" spans="1:6" ht="15" x14ac:dyDescent="0.25">
      <c r="A108" s="111" t="s">
        <v>84</v>
      </c>
      <c r="B108" s="65" t="s">
        <v>79</v>
      </c>
      <c r="C108" s="22"/>
      <c r="D108" s="66"/>
      <c r="E108" s="93"/>
      <c r="F108" s="93">
        <f>F72</f>
        <v>0</v>
      </c>
    </row>
    <row r="109" spans="1:6" ht="15.75" thickBot="1" x14ac:dyDescent="0.3">
      <c r="A109" s="65" t="s">
        <v>85</v>
      </c>
      <c r="B109" s="101" t="s">
        <v>80</v>
      </c>
      <c r="C109" s="22"/>
      <c r="D109" s="66"/>
      <c r="E109" s="93"/>
      <c r="F109" s="93">
        <f>F97</f>
        <v>0</v>
      </c>
    </row>
    <row r="110" spans="1:6" ht="15.75" x14ac:dyDescent="0.25">
      <c r="A110" s="77"/>
      <c r="B110" s="67"/>
      <c r="C110" s="137" t="s">
        <v>71</v>
      </c>
      <c r="D110" s="138"/>
      <c r="E110" s="138"/>
      <c r="F110" s="102">
        <f>SUM(F106:F109)</f>
        <v>0</v>
      </c>
    </row>
    <row r="111" spans="1:6" ht="15.75" x14ac:dyDescent="0.25">
      <c r="A111" s="77"/>
      <c r="B111" s="67"/>
      <c r="C111" s="127" t="s">
        <v>46</v>
      </c>
      <c r="D111" s="128"/>
      <c r="E111" s="128"/>
      <c r="F111" s="103">
        <f>F110*0.25</f>
        <v>0</v>
      </c>
    </row>
    <row r="112" spans="1:6" ht="16.5" thickBot="1" x14ac:dyDescent="0.3">
      <c r="A112" s="77"/>
      <c r="B112" s="67"/>
      <c r="C112" s="129" t="s">
        <v>72</v>
      </c>
      <c r="D112" s="130"/>
      <c r="E112" s="130"/>
      <c r="F112" s="104">
        <f>F111+F110</f>
        <v>0</v>
      </c>
    </row>
    <row r="113" spans="1:6" ht="15.75" x14ac:dyDescent="0.25">
      <c r="A113" s="78"/>
      <c r="B113" s="13" t="s">
        <v>1</v>
      </c>
      <c r="C113" s="69"/>
      <c r="D113" s="70"/>
      <c r="E113" s="94"/>
      <c r="F113" s="94"/>
    </row>
    <row r="114" spans="1:6" ht="15.75" x14ac:dyDescent="0.25">
      <c r="A114" s="78"/>
      <c r="B114" s="13" t="s">
        <v>2</v>
      </c>
      <c r="C114" s="69"/>
      <c r="D114" s="70"/>
      <c r="E114" s="94"/>
      <c r="F114" s="94"/>
    </row>
    <row r="115" spans="1:6" ht="15.75" x14ac:dyDescent="0.25">
      <c r="A115" s="78"/>
      <c r="B115" s="13"/>
      <c r="C115" s="69"/>
      <c r="D115" s="70"/>
      <c r="E115" s="94"/>
      <c r="F115" s="94"/>
    </row>
    <row r="116" spans="1:6" ht="15.75" x14ac:dyDescent="0.25">
      <c r="A116" s="78"/>
      <c r="B116" s="13"/>
      <c r="C116" s="131"/>
      <c r="D116" s="131"/>
      <c r="E116" s="131"/>
      <c r="F116" s="131"/>
    </row>
    <row r="117" spans="1:6" ht="15.75" x14ac:dyDescent="0.25">
      <c r="A117" s="78"/>
      <c r="B117" s="13"/>
      <c r="C117" s="132" t="s">
        <v>73</v>
      </c>
      <c r="D117" s="132"/>
      <c r="E117" s="132"/>
      <c r="F117" s="132"/>
    </row>
    <row r="118" spans="1:6" ht="15.75" x14ac:dyDescent="0.25">
      <c r="A118" s="78"/>
      <c r="B118" s="13"/>
      <c r="C118" s="69"/>
      <c r="D118" s="70"/>
      <c r="E118" s="94"/>
      <c r="F118" s="94"/>
    </row>
    <row r="119" spans="1:6" ht="12.75" x14ac:dyDescent="0.15">
      <c r="A119" s="68"/>
      <c r="B119" s="105" t="s">
        <v>74</v>
      </c>
    </row>
  </sheetData>
  <mergeCells count="10">
    <mergeCell ref="A5:F7"/>
    <mergeCell ref="A1:D4"/>
    <mergeCell ref="E1:E4"/>
    <mergeCell ref="F1:F4"/>
    <mergeCell ref="C111:E111"/>
    <mergeCell ref="C112:E112"/>
    <mergeCell ref="C116:F116"/>
    <mergeCell ref="C117:F117"/>
    <mergeCell ref="B9:F13"/>
    <mergeCell ref="C110:E110"/>
  </mergeCells>
  <pageMargins left="0.70866141732283472" right="0.38352272727272729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Naslovnica</vt:lpstr>
      <vt:lpstr>RADOVI</vt:lpstr>
      <vt:lpstr>Naslovnica!Ispis_naslova</vt:lpstr>
      <vt:lpstr>Naslovnica!Podrucje_ispisa</vt:lpstr>
      <vt:lpstr>RADOVI!Podrucje_ispisa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</dc:creator>
  <cp:lastModifiedBy>Sanja Janžek</cp:lastModifiedBy>
  <cp:lastPrinted>2024-09-30T10:41:23Z</cp:lastPrinted>
  <dcterms:created xsi:type="dcterms:W3CDTF">1998-05-19T20:07:39Z</dcterms:created>
  <dcterms:modified xsi:type="dcterms:W3CDTF">2024-09-30T11:14:47Z</dcterms:modified>
</cp:coreProperties>
</file>